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hameswater-my.sharepoint.com/personal/laura_dewey_thameswater_co_uk/Documents/Desktop/annual results/current plans/"/>
    </mc:Choice>
  </mc:AlternateContent>
  <xr:revisionPtr revIDLastSave="0" documentId="8_{3735DE78-D3AE-419F-B87A-9E5F0C15A9D8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TTT" sheetId="1" r:id="rId1"/>
    <sheet name="Ofwat letter" sheetId="4" r:id="rId2"/>
    <sheet name="FD extract" sheetId="5" r:id="rId3"/>
    <sheet name="Blind year submission extract" sheetId="6" r:id="rId4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4" i="1" l="1"/>
  <c r="H10" i="1"/>
  <c r="H12" i="1" s="1"/>
  <c r="H24" i="1" s="1"/>
  <c r="H26" i="1" s="1"/>
  <c r="H19" i="1"/>
  <c r="H21" i="1" s="1"/>
  <c r="H25" i="1" s="1"/>
</calcChain>
</file>

<file path=xl/sharedStrings.xml><?xml version="1.0" encoding="utf-8"?>
<sst xmlns="http://schemas.openxmlformats.org/spreadsheetml/2006/main" count="536" uniqueCount="242">
  <si>
    <t>Letter from Keith Mason to Nick Fincham confirming TTT 2014-15 non-land treatment</t>
  </si>
  <si>
    <t>Land</t>
  </si>
  <si>
    <t>Non-land</t>
  </si>
  <si>
    <t>Ofwat letter of 25 September 2015 (see next tab) confirms that an RCV adjustment of +3.45m (14/15) prices, adjusted in net present value terms, should be made.</t>
  </si>
  <si>
    <t>RCV adjustment</t>
  </si>
  <si>
    <t>Non-land TTT 2014-15 adjustment</t>
  </si>
  <si>
    <t>Price base</t>
  </si>
  <si>
    <t>2014/15 prices</t>
  </si>
  <si>
    <t>2012/13 RPI</t>
  </si>
  <si>
    <t>2014/15 RPI</t>
  </si>
  <si>
    <t>Source</t>
  </si>
  <si>
    <t>Ofwat letter (see next tab)</t>
  </si>
  <si>
    <t>Amount</t>
  </si>
  <si>
    <t>ONS</t>
  </si>
  <si>
    <t>2012/13 prices</t>
  </si>
  <si>
    <t>PR14 wholesale WACC</t>
  </si>
  <si>
    <t>RCV adjustment adjusted for 5 years of time value of money</t>
  </si>
  <si>
    <t>PR14 FD</t>
  </si>
  <si>
    <t>Actual land spend</t>
  </si>
  <si>
    <t>Inflation indices</t>
  </si>
  <si>
    <t>Blind year submission (February 2016), Table S13</t>
  </si>
  <si>
    <t>Land spend assumed in the FD</t>
  </si>
  <si>
    <t>FD TMS appendix, Table AA3.10, page 143</t>
  </si>
  <si>
    <t>Delta (RCV adjustment required)</t>
  </si>
  <si>
    <t>TTT Reconciliation</t>
  </si>
  <si>
    <t>Total</t>
  </si>
  <si>
    <t>Total RCV adjustment required at 1 April 2020</t>
  </si>
  <si>
    <t>S13 - Wastewater service logging up, logging down and shortfalls</t>
  </si>
  <si>
    <t>Thames Water</t>
  </si>
  <si>
    <t>Line description</t>
  </si>
  <si>
    <t>Item reference</t>
  </si>
  <si>
    <t>Units</t>
  </si>
  <si>
    <t>DPs</t>
  </si>
  <si>
    <t>2009-10</t>
  </si>
  <si>
    <t>2010-11</t>
  </si>
  <si>
    <t>2011-12</t>
  </si>
  <si>
    <t>2012-13</t>
  </si>
  <si>
    <t>2013-14</t>
  </si>
  <si>
    <t>2014-15</t>
  </si>
  <si>
    <t>2009-2015</t>
  </si>
  <si>
    <t>(Forecast)</t>
  </si>
  <si>
    <t>(Actual)</t>
  </si>
  <si>
    <t>A</t>
  </si>
  <si>
    <t>Wastewater service - total (2012-13 prices)</t>
  </si>
  <si>
    <t>Capex - net change to costs</t>
  </si>
  <si>
    <t>S13001</t>
  </si>
  <si>
    <t>£m</t>
  </si>
  <si>
    <t>Opex - net change to costs</t>
  </si>
  <si>
    <t>S13002</t>
  </si>
  <si>
    <t>Grants and contributions - net change</t>
  </si>
  <si>
    <t>S13003</t>
  </si>
  <si>
    <t>B</t>
  </si>
  <si>
    <t>Wastewater service - individual claim (2012-13 prices)</t>
  </si>
  <si>
    <t>Title of individual claim</t>
  </si>
  <si>
    <t>S13B01D01</t>
  </si>
  <si>
    <t>Text</t>
  </si>
  <si>
    <t>Thames Tideway Tunnel - land (non infra)</t>
  </si>
  <si>
    <t>Description of claim</t>
  </si>
  <si>
    <t>S13B01D02</t>
  </si>
  <si>
    <t>Land purchase spend over and above that given in FD09 as NI agreed with Ofwat via 'comfort letters'</t>
  </si>
  <si>
    <t>Classification</t>
  </si>
  <si>
    <t>S13B01D03</t>
  </si>
  <si>
    <t>Logging Up</t>
  </si>
  <si>
    <t>S13B01D04</t>
  </si>
  <si>
    <t>S13B01D05</t>
  </si>
  <si>
    <t>Net change in output</t>
  </si>
  <si>
    <t>S13B01D06</t>
  </si>
  <si>
    <t>S13B01D07</t>
  </si>
  <si>
    <t>Infrastructure</t>
  </si>
  <si>
    <t>Non-infrastructure</t>
  </si>
  <si>
    <t>Split of capex between infrastructure and non-infrastructure</t>
  </si>
  <si>
    <t>S13B01D08I</t>
  </si>
  <si>
    <t>%</t>
  </si>
  <si>
    <t>S13B01D08N</t>
  </si>
  <si>
    <t>C</t>
  </si>
  <si>
    <t>This block is included for completeness, but as set out in Keith Mason's letter to Nick Fincham dated 24 September 2015, we have agreed a separate arrangement for the treatment of "non-land" costs. Thames has reported actual costs incurred in 2014-15 as £160.2m in 2014-15 prices.</t>
  </si>
  <si>
    <t>S13B02D01</t>
  </si>
  <si>
    <t>Thames Tideway Tunnel -  non-land (infra)</t>
  </si>
  <si>
    <t>S13B02D02</t>
  </si>
  <si>
    <t>Spend on non-land activities (development &amp; design) over and above that funded in FD09.</t>
  </si>
  <si>
    <t>S13B02D03</t>
  </si>
  <si>
    <t>S13B02D04</t>
  </si>
  <si>
    <t>S13B02D05</t>
  </si>
  <si>
    <t>S13B02D06</t>
  </si>
  <si>
    <t>/ 0</t>
  </si>
  <si>
    <t>S13B02D07</t>
  </si>
  <si>
    <t>S13B02D08I</t>
  </si>
  <si>
    <t>S13B02D08N</t>
  </si>
  <si>
    <t>D</t>
  </si>
  <si>
    <t>S13B03D01</t>
  </si>
  <si>
    <t>Private sewers - total</t>
  </si>
  <si>
    <t>S13B03D02</t>
  </si>
  <si>
    <t>Additional costs associated with adoption of private sewers</t>
  </si>
  <si>
    <t>S13B03D03</t>
  </si>
  <si>
    <t>S13B03D04</t>
  </si>
  <si>
    <t>S13B03D05</t>
  </si>
  <si>
    <t>S13B03D06</t>
  </si>
  <si>
    <t>S13B03D07</t>
  </si>
  <si>
    <t>S13B03D08I</t>
  </si>
  <si>
    <t>S13B03D08N</t>
  </si>
  <si>
    <t>E</t>
  </si>
  <si>
    <t>S13B04D01</t>
  </si>
  <si>
    <t>Shaft G</t>
  </si>
  <si>
    <t>S13B04D02</t>
  </si>
  <si>
    <t>Expenditure on Shaft G of Thames Tunnel. Agreed with Ofwat through Change Protocol</t>
  </si>
  <si>
    <t>S13B04D03</t>
  </si>
  <si>
    <t>S13B04D04</t>
  </si>
  <si>
    <t>S13B04D05</t>
  </si>
  <si>
    <t>S13B04D06</t>
  </si>
  <si>
    <t>S13B04D07</t>
  </si>
  <si>
    <t>S13B04D08I</t>
  </si>
  <si>
    <t>S13B04D08N</t>
  </si>
  <si>
    <t>F</t>
  </si>
  <si>
    <t>S13B05D01</t>
  </si>
  <si>
    <t>Counters Creek</t>
  </si>
  <si>
    <t>S13B05D02</t>
  </si>
  <si>
    <t>New storm relief sewer design and advance works; 4 local schemes, SUDS pilot; SUDs scheme; additional FLIPs. Agreed with Ofwat through Change Protocol.</t>
  </si>
  <si>
    <t>S13B05D03</t>
  </si>
  <si>
    <t>S13B05D04</t>
  </si>
  <si>
    <t>S13B05D05</t>
  </si>
  <si>
    <t>S13B05D06</t>
  </si>
  <si>
    <t>nr / 0</t>
  </si>
  <si>
    <t>S13B05D07</t>
  </si>
  <si>
    <t>S13B05D08I</t>
  </si>
  <si>
    <t>S13B05D08N</t>
  </si>
  <si>
    <t>G</t>
  </si>
  <si>
    <t>S13B06D01</t>
  </si>
  <si>
    <t>DG5 flooding programme</t>
  </si>
  <si>
    <t>S13B06D02</t>
  </si>
  <si>
    <t>Log down included in IDoK submission together with expenditure now included in AMP6 transition programme</t>
  </si>
  <si>
    <t>S13B06D03</t>
  </si>
  <si>
    <t>Logging Down</t>
  </si>
  <si>
    <t>S13B06D04</t>
  </si>
  <si>
    <t>S13B06D05</t>
  </si>
  <si>
    <t>S13B06D06</t>
  </si>
  <si>
    <t>S13B06D07</t>
  </si>
  <si>
    <t>S13B06D08I</t>
  </si>
  <si>
    <t>S13B06D08N</t>
  </si>
  <si>
    <t>H</t>
  </si>
  <si>
    <t>S13B07D01</t>
  </si>
  <si>
    <t>Hendon Way flooding scheme</t>
  </si>
  <si>
    <t>S13B07D02</t>
  </si>
  <si>
    <t>Capital output not delivered in AMP5 (full mitigation in place)</t>
  </si>
  <si>
    <t>S13B07D03</t>
  </si>
  <si>
    <t>S13B07D04</t>
  </si>
  <si>
    <t>S13B07D05</t>
  </si>
  <si>
    <t>S13B07D06</t>
  </si>
  <si>
    <t>S13B07D07</t>
  </si>
  <si>
    <t>S13B07D08I</t>
  </si>
  <si>
    <t>S13B07D08N</t>
  </si>
  <si>
    <t>I</t>
  </si>
  <si>
    <t>S13B08D01</t>
  </si>
  <si>
    <t>Sewer flooding mitigation programme</t>
  </si>
  <si>
    <t>S13B08D02</t>
  </si>
  <si>
    <t>Output only partially achieved due to fewer flooding additions than forecast at PR09</t>
  </si>
  <si>
    <t>S13B08D03</t>
  </si>
  <si>
    <t>S13B08D04</t>
  </si>
  <si>
    <t>S13B08D05</t>
  </si>
  <si>
    <t>S13B08D06</t>
  </si>
  <si>
    <t>S13B08D07</t>
  </si>
  <si>
    <t>S13B08D08I</t>
  </si>
  <si>
    <t>S13B08D08N</t>
  </si>
  <si>
    <t>J</t>
  </si>
  <si>
    <t>S13B09D01</t>
  </si>
  <si>
    <t>Deephams upgrade scheme</t>
  </si>
  <si>
    <t>S13B09D02</t>
  </si>
  <si>
    <t>Movement of expenditure from AMP5 to AMP6 programme (but included in AMP6 programme  as transition expenditure)</t>
  </si>
  <si>
    <t>S13B09D03</t>
  </si>
  <si>
    <t>S13B09D04</t>
  </si>
  <si>
    <t>S13B09D05</t>
  </si>
  <si>
    <t>S13B09D06</t>
  </si>
  <si>
    <t>S13B09D07</t>
  </si>
  <si>
    <t>S13B09D08I</t>
  </si>
  <si>
    <t>S13B09D08N</t>
  </si>
  <si>
    <t>K</t>
  </si>
  <si>
    <t>S13B10D01</t>
  </si>
  <si>
    <t>Marginal wastewater infrastructure serviceability</t>
  </si>
  <si>
    <t>S13B10D02</t>
  </si>
  <si>
    <t>Shortfall for marginal serviceability and failure to hit enhanced level of service target for blockages</t>
  </si>
  <si>
    <t>S13B10D03</t>
  </si>
  <si>
    <t>Shortfall (Serviceability)</t>
  </si>
  <si>
    <t>S13B10D04</t>
  </si>
  <si>
    <t>S13B10D05</t>
  </si>
  <si>
    <t>S13B10D06</t>
  </si>
  <si>
    <t>S13B10D07</t>
  </si>
  <si>
    <t>S13B10D08I</t>
  </si>
  <si>
    <t>S13B10D08N</t>
  </si>
  <si>
    <t>L</t>
  </si>
  <si>
    <t>S13B11D01</t>
  </si>
  <si>
    <t>Lee Tunnel</t>
  </si>
  <si>
    <t>S13B11D02</t>
  </si>
  <si>
    <t>Deferral of expenditure into 15/16 due to construction of Shaft G</t>
  </si>
  <si>
    <t>S13B11D03</t>
  </si>
  <si>
    <t>S13B11D04</t>
  </si>
  <si>
    <t>S13B11D05</t>
  </si>
  <si>
    <t>S13B11D06</t>
  </si>
  <si>
    <t>S13B11D07</t>
  </si>
  <si>
    <t>S13B11D08I</t>
  </si>
  <si>
    <t>S13B11D08N</t>
  </si>
  <si>
    <t>M</t>
  </si>
  <si>
    <t>S13B12D01</t>
  </si>
  <si>
    <t>Billing system shortfall</t>
  </si>
  <si>
    <t>S13B12D02</t>
  </si>
  <si>
    <t>Billing system shortfall not processed at the FD, split equally between water and waste</t>
  </si>
  <si>
    <t>S13B12D03</t>
  </si>
  <si>
    <t>Shortfall</t>
  </si>
  <si>
    <t>S13B12D04</t>
  </si>
  <si>
    <t>S13B12D05</t>
  </si>
  <si>
    <t>S13B12D06</t>
  </si>
  <si>
    <t>S13B12D07</t>
  </si>
  <si>
    <t>S13B12D08I</t>
  </si>
  <si>
    <t>S13B12D08N</t>
  </si>
  <si>
    <t>N</t>
  </si>
  <si>
    <t>S13B13D01</t>
  </si>
  <si>
    <t>S13B13D02</t>
  </si>
  <si>
    <t>S13B13D03</t>
  </si>
  <si>
    <t>S13B13D04</t>
  </si>
  <si>
    <t>S13B13D05</t>
  </si>
  <si>
    <t>S13B13D06</t>
  </si>
  <si>
    <t>S13B13D07</t>
  </si>
  <si>
    <t>S13B13D08I</t>
  </si>
  <si>
    <t>S13B13D08N</t>
  </si>
  <si>
    <t>O</t>
  </si>
  <si>
    <t>S13B14D01</t>
  </si>
  <si>
    <t>S13B14D02</t>
  </si>
  <si>
    <t>S13B14D03</t>
  </si>
  <si>
    <t>S13B14D04</t>
  </si>
  <si>
    <t>S13B14D05</t>
  </si>
  <si>
    <t>S13B14D06</t>
  </si>
  <si>
    <t>S13B14D07</t>
  </si>
  <si>
    <t>S13B14D08I</t>
  </si>
  <si>
    <t>S13B14D08N</t>
  </si>
  <si>
    <t>P</t>
  </si>
  <si>
    <t>S13B15D01</t>
  </si>
  <si>
    <t>S13B15D02</t>
  </si>
  <si>
    <t>S13B15D03</t>
  </si>
  <si>
    <t>S13B15D04</t>
  </si>
  <si>
    <t>S13B15D05</t>
  </si>
  <si>
    <t>S13B15D06</t>
  </si>
  <si>
    <t>S13B15D07</t>
  </si>
  <si>
    <t>S13B15D08I</t>
  </si>
  <si>
    <t>S13B15D08N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</si>
</sst>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\-_);@_)"/>
    <numFmt numFmtId="165" formatCode="#,##0.000_);\(#,##0.000\);\–_);&quot;–&quot;_)"/>
    <numFmt numFmtId="166" formatCode="0.000"/>
    <numFmt numFmtId="167" formatCode="0.0"/>
    <numFmt numFmtId="168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indexed="12"/>
      <name val="Arial"/>
      <family val="2"/>
    </font>
    <font>
      <sz val="11"/>
      <color rgb="FF0070C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5"/>
      <color theme="0"/>
      <name val="Franklin Gothic Demi"/>
      <family val="2"/>
    </font>
    <font>
      <sz val="10"/>
      <color rgb="FF0078C9"/>
      <name val="Franklin Gothic Demi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11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2F2F2"/>
      </patternFill>
    </fill>
    <fill>
      <patternFill patternType="solid">
        <fgColor rgb="FF003479"/>
        <bgColor indexed="64"/>
      </patternFill>
    </fill>
    <fill>
      <patternFill patternType="solid">
        <fgColor rgb="FFE0DCD8"/>
        <bgColor indexed="64"/>
      </patternFill>
    </fill>
    <fill>
      <patternFill patternType="solid">
        <fgColor rgb="FFBFDDF1"/>
        <bgColor indexed="64"/>
      </patternFill>
    </fill>
    <fill>
      <patternFill patternType="solid">
        <fgColor rgb="FFF2BFE0"/>
        <bgColor indexed="64"/>
      </patternFill>
    </fill>
    <fill>
      <patternFill patternType="solid">
        <fgColor rgb="FFFCEABF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857362"/>
      </left>
      <right style="thin">
        <color rgb="FF857362"/>
      </right>
      <top style="medium">
        <color rgb="FF857362"/>
      </top>
      <bottom/>
      <diagonal/>
    </border>
    <border>
      <left style="thin">
        <color rgb="FF857362"/>
      </left>
      <right style="thin">
        <color rgb="FF857362"/>
      </right>
      <top style="medium">
        <color rgb="FF857362"/>
      </top>
      <bottom/>
      <diagonal/>
    </border>
    <border>
      <left style="thin">
        <color rgb="FF857362"/>
      </left>
      <right style="medium">
        <color rgb="FF857362"/>
      </right>
      <top style="medium">
        <color rgb="FF857362"/>
      </top>
      <bottom/>
      <diagonal/>
    </border>
    <border>
      <left/>
      <right style="thin">
        <color rgb="FF857362"/>
      </right>
      <top style="medium">
        <color rgb="FF857362"/>
      </top>
      <bottom/>
      <diagonal/>
    </border>
    <border>
      <left style="thin">
        <color rgb="FF857362"/>
      </left>
      <right/>
      <top style="medium">
        <color rgb="FF857362"/>
      </top>
      <bottom/>
      <diagonal/>
    </border>
    <border>
      <left style="medium">
        <color rgb="FF857362"/>
      </left>
      <right style="medium">
        <color rgb="FF857362"/>
      </right>
      <top style="medium">
        <color rgb="FF857362"/>
      </top>
      <bottom/>
      <diagonal/>
    </border>
    <border>
      <left style="medium">
        <color rgb="FF857362"/>
      </left>
      <right style="thin">
        <color rgb="FF857362"/>
      </right>
      <top/>
      <bottom style="medium">
        <color rgb="FF857362"/>
      </bottom>
      <diagonal/>
    </border>
    <border>
      <left style="thin">
        <color rgb="FF857362"/>
      </left>
      <right style="thin">
        <color rgb="FF857362"/>
      </right>
      <top/>
      <bottom style="medium">
        <color rgb="FF857362"/>
      </bottom>
      <diagonal/>
    </border>
    <border>
      <left style="thin">
        <color rgb="FF857362"/>
      </left>
      <right style="medium">
        <color rgb="FF857362"/>
      </right>
      <top/>
      <bottom style="medium">
        <color rgb="FF857362"/>
      </bottom>
      <diagonal/>
    </border>
    <border>
      <left/>
      <right style="thin">
        <color rgb="FF857362"/>
      </right>
      <top/>
      <bottom style="medium">
        <color rgb="FF857362"/>
      </bottom>
      <diagonal/>
    </border>
    <border>
      <left style="thin">
        <color rgb="FF857362"/>
      </left>
      <right/>
      <top/>
      <bottom style="medium">
        <color rgb="FF857362"/>
      </bottom>
      <diagonal/>
    </border>
    <border>
      <left style="medium">
        <color rgb="FF857362"/>
      </left>
      <right style="medium">
        <color rgb="FF857362"/>
      </right>
      <top/>
      <bottom style="medium">
        <color rgb="FF857362"/>
      </bottom>
      <diagonal/>
    </border>
    <border>
      <left style="medium">
        <color rgb="FF857362"/>
      </left>
      <right style="thin">
        <color rgb="FF857362"/>
      </right>
      <top style="medium">
        <color rgb="FF857362"/>
      </top>
      <bottom style="medium">
        <color rgb="FF857362"/>
      </bottom>
      <diagonal/>
    </border>
    <border>
      <left style="thin">
        <color rgb="FF857362"/>
      </left>
      <right style="medium">
        <color rgb="FF857362"/>
      </right>
      <top style="medium">
        <color rgb="FF857362"/>
      </top>
      <bottom style="medium">
        <color rgb="FF857362"/>
      </bottom>
      <diagonal/>
    </border>
    <border>
      <left style="medium">
        <color rgb="FF857362"/>
      </left>
      <right style="thin">
        <color rgb="FF857362"/>
      </right>
      <top style="medium">
        <color rgb="FF857362"/>
      </top>
      <bottom style="thin">
        <color rgb="FF857362"/>
      </bottom>
      <diagonal/>
    </border>
    <border>
      <left style="thin">
        <color rgb="FF857362"/>
      </left>
      <right style="thin">
        <color rgb="FF857362"/>
      </right>
      <top style="medium">
        <color rgb="FF857362"/>
      </top>
      <bottom style="thin">
        <color rgb="FF857362"/>
      </bottom>
      <diagonal/>
    </border>
    <border>
      <left style="thin">
        <color rgb="FF857362"/>
      </left>
      <right style="medium">
        <color rgb="FF857362"/>
      </right>
      <top style="medium">
        <color rgb="FF857362"/>
      </top>
      <bottom style="thin">
        <color rgb="FF857362"/>
      </bottom>
      <diagonal/>
    </border>
    <border>
      <left style="medium">
        <color rgb="FF857362"/>
      </left>
      <right style="medium">
        <color rgb="FF857362"/>
      </right>
      <top style="medium">
        <color rgb="FF857362"/>
      </top>
      <bottom style="thin">
        <color rgb="FF857362"/>
      </bottom>
      <diagonal/>
    </border>
    <border>
      <left style="medium">
        <color rgb="FF857362"/>
      </left>
      <right style="thin">
        <color rgb="FF857362"/>
      </right>
      <top style="thin">
        <color rgb="FF857362"/>
      </top>
      <bottom style="thin">
        <color rgb="FF857362"/>
      </bottom>
      <diagonal/>
    </border>
    <border>
      <left style="thin">
        <color rgb="FF857362"/>
      </left>
      <right style="thin">
        <color rgb="FF857362"/>
      </right>
      <top style="thin">
        <color rgb="FF857362"/>
      </top>
      <bottom style="thin">
        <color rgb="FF857362"/>
      </bottom>
      <diagonal/>
    </border>
    <border>
      <left style="thin">
        <color rgb="FF857362"/>
      </left>
      <right style="medium">
        <color rgb="FF857362"/>
      </right>
      <top style="thin">
        <color rgb="FF857362"/>
      </top>
      <bottom style="thin">
        <color rgb="FF857362"/>
      </bottom>
      <diagonal/>
    </border>
    <border>
      <left style="medium">
        <color rgb="FF857362"/>
      </left>
      <right style="medium">
        <color rgb="FF857362"/>
      </right>
      <top style="thin">
        <color rgb="FF857362"/>
      </top>
      <bottom style="thin">
        <color rgb="FF857362"/>
      </bottom>
      <diagonal/>
    </border>
    <border>
      <left style="medium">
        <color rgb="FF857362"/>
      </left>
      <right style="thin">
        <color rgb="FF857362"/>
      </right>
      <top style="thin">
        <color rgb="FF857362"/>
      </top>
      <bottom style="medium">
        <color rgb="FF857362"/>
      </bottom>
      <diagonal/>
    </border>
    <border>
      <left style="thin">
        <color rgb="FF857362"/>
      </left>
      <right style="thin">
        <color rgb="FF857362"/>
      </right>
      <top style="thin">
        <color rgb="FF857362"/>
      </top>
      <bottom style="medium">
        <color rgb="FF857362"/>
      </bottom>
      <diagonal/>
    </border>
    <border>
      <left style="thin">
        <color rgb="FF857362"/>
      </left>
      <right style="medium">
        <color rgb="FF857362"/>
      </right>
      <top style="thin">
        <color rgb="FF857362"/>
      </top>
      <bottom style="medium">
        <color rgb="FF857362"/>
      </bottom>
      <diagonal/>
    </border>
    <border>
      <left style="medium">
        <color rgb="FF857362"/>
      </left>
      <right style="medium">
        <color rgb="FF857362"/>
      </right>
      <top style="thin">
        <color rgb="FF857362"/>
      </top>
      <bottom style="medium">
        <color rgb="FF857362"/>
      </bottom>
      <diagonal/>
    </border>
    <border>
      <left style="medium">
        <color rgb="FF857362"/>
      </left>
      <right/>
      <top style="medium">
        <color rgb="FF857362"/>
      </top>
      <bottom style="thin">
        <color rgb="FF857362"/>
      </bottom>
      <diagonal/>
    </border>
    <border>
      <left/>
      <right/>
      <top style="medium">
        <color rgb="FF857362"/>
      </top>
      <bottom style="thin">
        <color rgb="FF857362"/>
      </bottom>
      <diagonal/>
    </border>
    <border>
      <left/>
      <right style="medium">
        <color rgb="FF857362"/>
      </right>
      <top style="medium">
        <color rgb="FF857362"/>
      </top>
      <bottom style="thin">
        <color rgb="FF857362"/>
      </bottom>
      <diagonal/>
    </border>
    <border>
      <left style="medium">
        <color rgb="FF857362"/>
      </left>
      <right/>
      <top style="thin">
        <color rgb="FF857362"/>
      </top>
      <bottom style="thin">
        <color rgb="FF857362"/>
      </bottom>
      <diagonal/>
    </border>
    <border>
      <left/>
      <right/>
      <top style="thin">
        <color rgb="FF857362"/>
      </top>
      <bottom style="thin">
        <color rgb="FF857362"/>
      </bottom>
      <diagonal/>
    </border>
    <border>
      <left/>
      <right style="medium">
        <color rgb="FF857362"/>
      </right>
      <top style="thin">
        <color rgb="FF857362"/>
      </top>
      <bottom style="thin">
        <color rgb="FF857362"/>
      </bottom>
      <diagonal/>
    </border>
    <border>
      <left/>
      <right/>
      <top style="thin">
        <color rgb="FF857362"/>
      </top>
      <bottom/>
      <diagonal/>
    </border>
    <border>
      <left/>
      <right style="medium">
        <color rgb="FF857362"/>
      </right>
      <top style="thin">
        <color rgb="FF857362"/>
      </top>
      <bottom/>
      <diagonal/>
    </border>
    <border>
      <left style="thin">
        <color rgb="FF857362"/>
      </left>
      <right/>
      <top style="thin">
        <color rgb="FF857362"/>
      </top>
      <bottom style="thin">
        <color rgb="FF857362"/>
      </bottom>
      <diagonal/>
    </border>
    <border>
      <left/>
      <right style="thin">
        <color rgb="FF857362"/>
      </right>
      <top style="medium">
        <color rgb="FF857362"/>
      </top>
      <bottom style="thin">
        <color rgb="FF857362"/>
      </bottom>
      <diagonal/>
    </border>
    <border>
      <left style="thin">
        <color rgb="FF857362"/>
      </left>
      <right/>
      <top style="medium">
        <color rgb="FF857362"/>
      </top>
      <bottom style="thin">
        <color rgb="FF857362"/>
      </bottom>
      <diagonal/>
    </border>
    <border>
      <left/>
      <right style="thin">
        <color rgb="FF857362"/>
      </right>
      <top style="thin">
        <color rgb="FF857362"/>
      </top>
      <bottom style="medium">
        <color rgb="FF857362"/>
      </bottom>
      <diagonal/>
    </border>
    <border>
      <left/>
      <right/>
      <top/>
      <bottom style="medium">
        <color rgb="FF857362"/>
      </bottom>
      <diagonal/>
    </border>
    <border>
      <left style="medium">
        <color rgb="FF857362"/>
      </left>
      <right style="thin">
        <color rgb="FF857362"/>
      </right>
      <top/>
      <bottom/>
      <diagonal/>
    </border>
    <border>
      <left style="thin">
        <color rgb="FF857362"/>
      </left>
      <right style="medium">
        <color rgb="FF857362"/>
      </right>
      <top/>
      <bottom/>
      <diagonal/>
    </border>
    <border>
      <left style="medium">
        <color rgb="FF857362"/>
      </left>
      <right/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164" fontId="5" fillId="5" borderId="0" applyBorder="0" applyProtection="0"/>
    <xf numFmtId="0" fontId="7" fillId="10" borderId="9" applyNumberFormat="0" applyAlignment="0" applyProtection="0"/>
    <xf numFmtId="0" fontId="10" fillId="14" borderId="0"/>
    <xf numFmtId="0" fontId="11" fillId="15" borderId="29">
      <alignment vertical="center"/>
    </xf>
    <xf numFmtId="0" fontId="9" fillId="12" borderId="0" applyNumberFormat="0"/>
  </cellStyleXfs>
  <cellXfs count="163">
    <xf numFmtId="0" fontId="0" fillId="0" borderId="0" xfId="0"/>
    <xf numFmtId="0" fontId="2" fillId="2" borderId="0" xfId="0" applyFont="1" applyFill="1"/>
    <xf numFmtId="0" fontId="3" fillId="2" borderId="0" xfId="0" applyFont="1" applyFill="1"/>
    <xf numFmtId="165" fontId="6" fillId="6" borderId="0" xfId="2" applyNumberFormat="1" applyFont="1" applyFill="1" applyBorder="1" applyAlignment="1">
      <alignment horizontal="right"/>
    </xf>
    <xf numFmtId="165" fontId="4" fillId="0" borderId="0" xfId="2" applyNumberFormat="1" applyFont="1" applyFill="1" applyBorder="1" applyAlignment="1">
      <alignment horizontal="right"/>
    </xf>
    <xf numFmtId="0" fontId="1" fillId="0" borderId="0" xfId="0" applyFont="1"/>
    <xf numFmtId="10" fontId="6" fillId="6" borderId="0" xfId="1" applyNumberFormat="1" applyFont="1" applyFill="1" applyBorder="1" applyAlignment="1">
      <alignment horizontal="right"/>
    </xf>
    <xf numFmtId="0" fontId="2" fillId="8" borderId="0" xfId="0" applyFont="1" applyFill="1"/>
    <xf numFmtId="0" fontId="3" fillId="8" borderId="0" xfId="0" applyFont="1" applyFill="1"/>
    <xf numFmtId="0" fontId="0" fillId="0" borderId="1" xfId="0" applyBorder="1"/>
    <xf numFmtId="165" fontId="1" fillId="0" borderId="1" xfId="0" applyNumberFormat="1" applyFont="1" applyBorder="1"/>
    <xf numFmtId="0" fontId="2" fillId="3" borderId="2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2" fillId="3" borderId="5" xfId="0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0" fontId="2" fillId="3" borderId="6" xfId="0" applyFont="1" applyFill="1" applyBorder="1"/>
    <xf numFmtId="0" fontId="0" fillId="0" borderId="7" xfId="0" applyBorder="1"/>
    <xf numFmtId="165" fontId="4" fillId="0" borderId="1" xfId="2" applyNumberFormat="1" applyFont="1" applyFill="1" applyBorder="1" applyAlignment="1">
      <alignment horizontal="right"/>
    </xf>
    <xf numFmtId="0" fontId="0" fillId="0" borderId="8" xfId="0" applyBorder="1"/>
    <xf numFmtId="0" fontId="2" fillId="4" borderId="2" xfId="0" applyFont="1" applyFill="1" applyBorder="1"/>
    <xf numFmtId="0" fontId="3" fillId="4" borderId="3" xfId="0" applyFont="1" applyFill="1" applyBorder="1"/>
    <xf numFmtId="0" fontId="3" fillId="4" borderId="4" xfId="0" applyFont="1" applyFill="1" applyBorder="1"/>
    <xf numFmtId="0" fontId="2" fillId="4" borderId="5" xfId="0" applyFont="1" applyFill="1" applyBorder="1"/>
    <xf numFmtId="0" fontId="3" fillId="4" borderId="0" xfId="0" applyFont="1" applyFill="1" applyBorder="1"/>
    <xf numFmtId="0" fontId="2" fillId="4" borderId="0" xfId="0" applyFont="1" applyFill="1" applyBorder="1"/>
    <xf numFmtId="0" fontId="2" fillId="4" borderId="6" xfId="0" applyFont="1" applyFill="1" applyBorder="1"/>
    <xf numFmtId="0" fontId="2" fillId="9" borderId="2" xfId="0" applyFont="1" applyFill="1" applyBorder="1"/>
    <xf numFmtId="0" fontId="3" fillId="9" borderId="3" xfId="0" applyFont="1" applyFill="1" applyBorder="1"/>
    <xf numFmtId="0" fontId="3" fillId="9" borderId="4" xfId="0" applyFont="1" applyFill="1" applyBorder="1"/>
    <xf numFmtId="165" fontId="1" fillId="0" borderId="0" xfId="0" applyNumberFormat="1" applyFont="1" applyBorder="1"/>
    <xf numFmtId="0" fontId="2" fillId="7" borderId="2" xfId="0" applyFont="1" applyFill="1" applyBorder="1"/>
    <xf numFmtId="0" fontId="3" fillId="7" borderId="3" xfId="0" applyFont="1" applyFill="1" applyBorder="1"/>
    <xf numFmtId="0" fontId="3" fillId="7" borderId="4" xfId="0" applyFont="1" applyFill="1" applyBorder="1"/>
    <xf numFmtId="165" fontId="6" fillId="6" borderId="1" xfId="2" applyNumberFormat="1" applyFont="1" applyFill="1" applyBorder="1" applyAlignment="1">
      <alignment horizontal="right"/>
    </xf>
    <xf numFmtId="0" fontId="0" fillId="0" borderId="0" xfId="0" applyAlignment="1" applyProtection="1">
      <alignment vertical="center"/>
    </xf>
    <xf numFmtId="0" fontId="8" fillId="11" borderId="0" xfId="0" applyFont="1" applyFill="1" applyBorder="1" applyAlignment="1" applyProtection="1">
      <alignment vertical="center"/>
    </xf>
    <xf numFmtId="0" fontId="8" fillId="11" borderId="0" xfId="0" applyFont="1" applyFill="1" applyBorder="1" applyAlignment="1" applyProtection="1">
      <alignment horizontal="left" vertical="center"/>
    </xf>
    <xf numFmtId="0" fontId="8" fillId="11" borderId="0" xfId="0" applyFont="1" applyFill="1" applyBorder="1" applyAlignment="1" applyProtection="1">
      <alignment horizontal="right" vertical="center"/>
    </xf>
    <xf numFmtId="0" fontId="0" fillId="0" borderId="0" xfId="0" applyAlignment="1" applyProtection="1">
      <alignment horizontal="left" vertical="center"/>
    </xf>
    <xf numFmtId="0" fontId="9" fillId="12" borderId="11" xfId="0" applyFont="1" applyFill="1" applyBorder="1" applyAlignment="1" applyProtection="1">
      <alignment horizontal="center" vertical="center" wrapText="1"/>
    </xf>
    <xf numFmtId="0" fontId="9" fillId="12" borderId="14" xfId="0" applyFont="1" applyFill="1" applyBorder="1" applyAlignment="1" applyProtection="1">
      <alignment horizontal="center" vertical="center"/>
    </xf>
    <xf numFmtId="0" fontId="9" fillId="12" borderId="15" xfId="0" applyFont="1" applyFill="1" applyBorder="1" applyAlignment="1" applyProtection="1">
      <alignment horizontal="center" vertical="center" wrapText="1"/>
    </xf>
    <xf numFmtId="0" fontId="9" fillId="12" borderId="17" xfId="0" applyFont="1" applyFill="1" applyBorder="1" applyAlignment="1" applyProtection="1">
      <alignment horizontal="center" vertical="center" wrapText="1"/>
    </xf>
    <xf numFmtId="0" fontId="9" fillId="12" borderId="20" xfId="0" applyFont="1" applyFill="1" applyBorder="1" applyAlignment="1" applyProtection="1">
      <alignment horizontal="center" vertical="center"/>
    </xf>
    <xf numFmtId="0" fontId="9" fillId="12" borderId="21" xfId="0" applyFont="1" applyFill="1" applyBorder="1" applyAlignment="1" applyProtection="1">
      <alignment horizontal="center" vertical="center" wrapText="1"/>
    </xf>
    <xf numFmtId="0" fontId="9" fillId="12" borderId="22" xfId="0" applyFont="1" applyFill="1" applyBorder="1" applyAlignment="1" applyProtection="1">
      <alignment horizontal="center" vertical="center"/>
    </xf>
    <xf numFmtId="0" fontId="9" fillId="12" borderId="23" xfId="0" applyFont="1" applyFill="1" applyBorder="1" applyAlignment="1" applyProtection="1">
      <alignment horizontal="left" vertical="center"/>
    </xf>
    <xf numFmtId="0" fontId="10" fillId="0" borderId="24" xfId="0" applyFont="1" applyBorder="1" applyAlignment="1" applyProtection="1">
      <alignment horizontal="center" vertical="center"/>
    </xf>
    <xf numFmtId="0" fontId="11" fillId="0" borderId="25" xfId="0" applyFont="1" applyBorder="1" applyAlignment="1" applyProtection="1">
      <alignment horizontal="left" vertical="center"/>
    </xf>
    <xf numFmtId="0" fontId="12" fillId="0" borderId="25" xfId="0" applyFont="1" applyBorder="1" applyAlignment="1" applyProtection="1">
      <alignment horizontal="center" vertical="center"/>
    </xf>
    <xf numFmtId="0" fontId="12" fillId="0" borderId="26" xfId="0" applyFont="1" applyBorder="1" applyAlignment="1" applyProtection="1">
      <alignment horizontal="center" vertical="center"/>
    </xf>
    <xf numFmtId="166" fontId="13" fillId="10" borderId="24" xfId="3" applyNumberFormat="1" applyFont="1" applyBorder="1" applyAlignment="1" applyProtection="1">
      <alignment vertical="center"/>
    </xf>
    <xf numFmtId="166" fontId="13" fillId="10" borderId="25" xfId="3" applyNumberFormat="1" applyFont="1" applyBorder="1" applyAlignment="1" applyProtection="1">
      <alignment vertical="center"/>
    </xf>
    <xf numFmtId="166" fontId="13" fillId="10" borderId="26" xfId="3" applyNumberFormat="1" applyFont="1" applyBorder="1" applyAlignment="1" applyProtection="1">
      <alignment vertical="center"/>
    </xf>
    <xf numFmtId="166" fontId="13" fillId="10" borderId="27" xfId="3" applyNumberFormat="1" applyFont="1" applyBorder="1" applyAlignment="1" applyProtection="1">
      <alignment vertical="center"/>
    </xf>
    <xf numFmtId="0" fontId="10" fillId="0" borderId="28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left" vertical="center"/>
    </xf>
    <xf numFmtId="0" fontId="12" fillId="0" borderId="29" xfId="0" applyFont="1" applyBorder="1" applyAlignment="1" applyProtection="1">
      <alignment horizontal="center" vertical="center"/>
    </xf>
    <xf numFmtId="0" fontId="12" fillId="0" borderId="30" xfId="0" applyFont="1" applyBorder="1" applyAlignment="1" applyProtection="1">
      <alignment horizontal="center" vertical="center"/>
    </xf>
    <xf numFmtId="166" fontId="13" fillId="10" borderId="28" xfId="3" applyNumberFormat="1" applyFont="1" applyBorder="1" applyAlignment="1" applyProtection="1">
      <alignment vertical="center"/>
    </xf>
    <xf numFmtId="166" fontId="13" fillId="10" borderId="29" xfId="3" applyNumberFormat="1" applyFont="1" applyBorder="1" applyAlignment="1" applyProtection="1">
      <alignment vertical="center"/>
    </xf>
    <xf numFmtId="166" fontId="13" fillId="10" borderId="30" xfId="3" applyNumberFormat="1" applyFont="1" applyBorder="1" applyAlignment="1" applyProtection="1">
      <alignment vertical="center"/>
    </xf>
    <xf numFmtId="166" fontId="10" fillId="13" borderId="31" xfId="0" applyNumberFormat="1" applyFont="1" applyFill="1" applyBorder="1" applyAlignment="1" applyProtection="1">
      <alignment vertical="center"/>
    </xf>
    <xf numFmtId="0" fontId="10" fillId="0" borderId="32" xfId="0" applyFont="1" applyBorder="1" applyAlignment="1" applyProtection="1">
      <alignment horizontal="center" vertical="center"/>
    </xf>
    <xf numFmtId="0" fontId="11" fillId="0" borderId="33" xfId="0" applyFont="1" applyBorder="1" applyAlignment="1" applyProtection="1">
      <alignment horizontal="left" vertical="center"/>
    </xf>
    <xf numFmtId="0" fontId="12" fillId="0" borderId="33" xfId="0" applyFont="1" applyBorder="1" applyAlignment="1" applyProtection="1">
      <alignment horizontal="center" vertical="center"/>
    </xf>
    <xf numFmtId="0" fontId="12" fillId="0" borderId="34" xfId="0" applyFont="1" applyBorder="1" applyAlignment="1" applyProtection="1">
      <alignment horizontal="center" vertical="center"/>
    </xf>
    <xf numFmtId="166" fontId="13" fillId="10" borderId="32" xfId="3" applyNumberFormat="1" applyFont="1" applyBorder="1" applyAlignment="1" applyProtection="1">
      <alignment vertical="center"/>
    </xf>
    <xf numFmtId="166" fontId="13" fillId="10" borderId="33" xfId="3" applyNumberFormat="1" applyFont="1" applyBorder="1" applyAlignment="1" applyProtection="1">
      <alignment vertical="center"/>
    </xf>
    <xf numFmtId="166" fontId="13" fillId="10" borderId="34" xfId="3" applyNumberFormat="1" applyFont="1" applyBorder="1" applyAlignment="1" applyProtection="1">
      <alignment vertical="center"/>
    </xf>
    <xf numFmtId="166" fontId="10" fillId="13" borderId="35" xfId="0" applyNumberFormat="1" applyFont="1" applyFill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9" fillId="12" borderId="10" xfId="0" applyFont="1" applyFill="1" applyBorder="1" applyAlignment="1" applyProtection="1">
      <alignment horizontal="center" vertical="center"/>
    </xf>
    <xf numFmtId="0" fontId="9" fillId="12" borderId="12" xfId="0" applyFont="1" applyFill="1" applyBorder="1" applyAlignment="1" applyProtection="1">
      <alignment horizontal="left" vertical="center"/>
    </xf>
    <xf numFmtId="166" fontId="10" fillId="14" borderId="28" xfId="4" applyNumberFormat="1" applyFont="1" applyBorder="1" applyAlignment="1" applyProtection="1">
      <alignment vertical="center"/>
    </xf>
    <xf numFmtId="166" fontId="10" fillId="14" borderId="29" xfId="4" applyNumberFormat="1" applyFont="1" applyBorder="1" applyAlignment="1" applyProtection="1">
      <alignment vertical="center"/>
    </xf>
    <xf numFmtId="166" fontId="10" fillId="15" borderId="29" xfId="5" applyNumberFormat="1" applyFont="1" applyFill="1" applyBorder="1" applyAlignment="1" applyProtection="1">
      <alignment vertical="center"/>
      <protection locked="0"/>
    </xf>
    <xf numFmtId="166" fontId="10" fillId="15" borderId="29" xfId="0" applyNumberFormat="1" applyFont="1" applyFill="1" applyBorder="1" applyAlignment="1" applyProtection="1">
      <alignment vertical="center"/>
      <protection locked="0"/>
    </xf>
    <xf numFmtId="166" fontId="10" fillId="13" borderId="30" xfId="0" applyNumberFormat="1" applyFont="1" applyFill="1" applyBorder="1" applyAlignment="1" applyProtection="1">
      <alignment vertical="center"/>
    </xf>
    <xf numFmtId="167" fontId="10" fillId="14" borderId="28" xfId="4" applyNumberFormat="1" applyFont="1" applyBorder="1" applyAlignment="1" applyProtection="1">
      <alignment vertical="center"/>
    </xf>
    <xf numFmtId="167" fontId="10" fillId="14" borderId="29" xfId="4" applyNumberFormat="1" applyFont="1" applyBorder="1" applyAlignment="1" applyProtection="1">
      <alignment vertical="center"/>
    </xf>
    <xf numFmtId="167" fontId="10" fillId="15" borderId="29" xfId="0" applyNumberFormat="1" applyFont="1" applyFill="1" applyBorder="1" applyAlignment="1" applyProtection="1">
      <alignment vertical="center"/>
      <protection locked="0"/>
    </xf>
    <xf numFmtId="167" fontId="10" fillId="13" borderId="30" xfId="0" applyNumberFormat="1" applyFont="1" applyFill="1" applyBorder="1" applyAlignment="1" applyProtection="1">
      <alignment vertical="center"/>
    </xf>
    <xf numFmtId="166" fontId="10" fillId="14" borderId="32" xfId="4" applyNumberFormat="1" applyFont="1" applyBorder="1" applyAlignment="1" applyProtection="1">
      <alignment vertical="center"/>
    </xf>
    <xf numFmtId="166" fontId="10" fillId="14" borderId="33" xfId="4" applyNumberFormat="1" applyFont="1" applyBorder="1" applyAlignment="1" applyProtection="1">
      <alignment vertical="center"/>
    </xf>
    <xf numFmtId="166" fontId="10" fillId="15" borderId="33" xfId="0" applyNumberFormat="1" applyFont="1" applyFill="1" applyBorder="1" applyAlignment="1" applyProtection="1">
      <alignment vertical="center"/>
      <protection locked="0"/>
    </xf>
    <xf numFmtId="166" fontId="10" fillId="13" borderId="34" xfId="0" applyNumberFormat="1" applyFont="1" applyFill="1" applyBorder="1" applyAlignment="1" applyProtection="1">
      <alignment vertical="center"/>
    </xf>
    <xf numFmtId="0" fontId="10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vertical="center"/>
    </xf>
    <xf numFmtId="168" fontId="10" fillId="14" borderId="15" xfId="1" applyNumberFormat="1" applyFont="1" applyFill="1" applyBorder="1" applyAlignment="1" applyProtection="1">
      <alignment vertical="center"/>
    </xf>
    <xf numFmtId="0" fontId="12" fillId="0" borderId="17" xfId="0" applyFont="1" applyBorder="1" applyAlignment="1" applyProtection="1">
      <alignment vertical="center"/>
    </xf>
    <xf numFmtId="168" fontId="10" fillId="13" borderId="35" xfId="1" applyNumberFormat="1" applyFont="1" applyFill="1" applyBorder="1" applyAlignment="1" applyProtection="1">
      <alignment vertical="center"/>
    </xf>
    <xf numFmtId="0" fontId="14" fillId="0" borderId="0" xfId="0" applyFont="1" applyAlignment="1" applyProtection="1">
      <alignment vertical="center"/>
    </xf>
    <xf numFmtId="1" fontId="10" fillId="14" borderId="28" xfId="4" applyNumberFormat="1" applyFont="1" applyBorder="1" applyAlignment="1" applyProtection="1">
      <alignment vertical="center"/>
    </xf>
    <xf numFmtId="1" fontId="10" fillId="14" borderId="29" xfId="4" applyNumberFormat="1" applyFont="1" applyBorder="1" applyAlignment="1" applyProtection="1">
      <alignment vertical="center"/>
    </xf>
    <xf numFmtId="1" fontId="10" fillId="15" borderId="29" xfId="0" applyNumberFormat="1" applyFont="1" applyFill="1" applyBorder="1" applyAlignment="1" applyProtection="1">
      <alignment vertical="center"/>
      <protection locked="0"/>
    </xf>
    <xf numFmtId="1" fontId="10" fillId="13" borderId="30" xfId="0" applyNumberFormat="1" applyFont="1" applyFill="1" applyBorder="1" applyAlignment="1" applyProtection="1">
      <alignment vertical="center"/>
    </xf>
    <xf numFmtId="0" fontId="0" fillId="0" borderId="48" xfId="0" applyBorder="1" applyAlignment="1" applyProtection="1">
      <alignment vertical="center"/>
    </xf>
    <xf numFmtId="0" fontId="0" fillId="0" borderId="48" xfId="0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9" fillId="12" borderId="49" xfId="0" applyFont="1" applyFill="1" applyBorder="1" applyAlignment="1" applyProtection="1">
      <alignment horizontal="center" vertical="center"/>
    </xf>
    <xf numFmtId="0" fontId="9" fillId="12" borderId="50" xfId="0" applyFont="1" applyFill="1" applyBorder="1" applyAlignment="1" applyProtection="1">
      <alignment horizontal="left" vertical="center"/>
    </xf>
    <xf numFmtId="0" fontId="0" fillId="0" borderId="51" xfId="0" applyBorder="1" applyAlignment="1" applyProtection="1">
      <alignment vertical="center"/>
    </xf>
    <xf numFmtId="0" fontId="9" fillId="12" borderId="11" xfId="0" applyFont="1" applyFill="1" applyBorder="1" applyAlignment="1" applyProtection="1">
      <alignment horizontal="center" vertical="center"/>
    </xf>
    <xf numFmtId="0" fontId="9" fillId="12" borderId="17" xfId="0" applyFont="1" applyFill="1" applyBorder="1" applyAlignment="1" applyProtection="1">
      <alignment horizontal="center" vertical="center"/>
    </xf>
    <xf numFmtId="0" fontId="10" fillId="14" borderId="36" xfId="4" applyFont="1" applyFill="1" applyBorder="1" applyAlignment="1" applyProtection="1">
      <alignment horizontal="center" vertical="center"/>
    </xf>
    <xf numFmtId="0" fontId="10" fillId="14" borderId="37" xfId="4" applyFont="1" applyFill="1" applyBorder="1" applyAlignment="1" applyProtection="1">
      <alignment horizontal="center" vertical="center"/>
    </xf>
    <xf numFmtId="0" fontId="10" fillId="14" borderId="38" xfId="4" applyFont="1" applyFill="1" applyBorder="1" applyAlignment="1" applyProtection="1">
      <alignment horizontal="center" vertical="center"/>
    </xf>
    <xf numFmtId="0" fontId="10" fillId="14" borderId="39" xfId="4" applyFont="1" applyFill="1" applyBorder="1" applyAlignment="1" applyProtection="1">
      <alignment horizontal="center" vertical="center" wrapText="1"/>
    </xf>
    <xf numFmtId="0" fontId="10" fillId="14" borderId="40" xfId="4" applyFont="1" applyFill="1" applyBorder="1" applyAlignment="1" applyProtection="1">
      <alignment horizontal="center" vertical="center" wrapText="1"/>
    </xf>
    <xf numFmtId="0" fontId="10" fillId="14" borderId="41" xfId="4" applyFont="1" applyFill="1" applyBorder="1" applyAlignment="1" applyProtection="1">
      <alignment horizontal="center" vertical="center" wrapText="1"/>
    </xf>
    <xf numFmtId="0" fontId="10" fillId="14" borderId="42" xfId="4" applyFont="1" applyFill="1" applyBorder="1" applyAlignment="1" applyProtection="1">
      <alignment horizontal="center" vertical="center" wrapText="1"/>
    </xf>
    <xf numFmtId="0" fontId="10" fillId="14" borderId="43" xfId="4" applyFont="1" applyFill="1" applyBorder="1" applyAlignment="1" applyProtection="1">
      <alignment horizontal="center" vertical="center" wrapText="1"/>
    </xf>
    <xf numFmtId="0" fontId="9" fillId="12" borderId="10" xfId="0" applyFont="1" applyFill="1" applyBorder="1" applyAlignment="1" applyProtection="1">
      <alignment horizontal="left" vertical="center"/>
    </xf>
    <xf numFmtId="0" fontId="9" fillId="12" borderId="11" xfId="0" applyFont="1" applyFill="1" applyBorder="1" applyAlignment="1" applyProtection="1">
      <alignment horizontal="left" vertical="center"/>
    </xf>
    <xf numFmtId="0" fontId="9" fillId="12" borderId="16" xfId="0" applyFont="1" applyFill="1" applyBorder="1" applyAlignment="1" applyProtection="1">
      <alignment horizontal="left" vertical="center"/>
    </xf>
    <xf numFmtId="0" fontId="9" fillId="12" borderId="17" xfId="0" applyFont="1" applyFill="1" applyBorder="1" applyAlignment="1" applyProtection="1">
      <alignment horizontal="left" vertical="center"/>
    </xf>
    <xf numFmtId="0" fontId="9" fillId="12" borderId="11" xfId="0" applyFont="1" applyFill="1" applyBorder="1" applyAlignment="1" applyProtection="1">
      <alignment horizontal="center" vertical="center" wrapText="1"/>
    </xf>
    <xf numFmtId="0" fontId="9" fillId="12" borderId="17" xfId="0" applyFont="1" applyFill="1" applyBorder="1" applyAlignment="1" applyProtection="1">
      <alignment horizontal="center" vertical="center" wrapText="1"/>
    </xf>
    <xf numFmtId="0" fontId="9" fillId="12" borderId="12" xfId="0" applyFont="1" applyFill="1" applyBorder="1" applyAlignment="1" applyProtection="1">
      <alignment horizontal="center" vertical="center"/>
    </xf>
    <xf numFmtId="0" fontId="9" fillId="12" borderId="18" xfId="0" applyFont="1" applyFill="1" applyBorder="1" applyAlignment="1" applyProtection="1">
      <alignment horizontal="center" vertical="center"/>
    </xf>
    <xf numFmtId="0" fontId="9" fillId="12" borderId="13" xfId="0" applyFont="1" applyFill="1" applyBorder="1" applyAlignment="1" applyProtection="1">
      <alignment horizontal="center" vertical="center"/>
    </xf>
    <xf numFmtId="0" fontId="9" fillId="12" borderId="19" xfId="0" applyFont="1" applyFill="1" applyBorder="1" applyAlignment="1" applyProtection="1">
      <alignment horizontal="center" vertical="center"/>
    </xf>
    <xf numFmtId="0" fontId="10" fillId="14" borderId="44" xfId="4" applyFill="1" applyBorder="1" applyAlignment="1" applyProtection="1">
      <alignment horizontal="center" vertical="center"/>
    </xf>
    <xf numFmtId="0" fontId="10" fillId="14" borderId="41" xfId="4" applyFill="1" applyBorder="1" applyAlignment="1" applyProtection="1">
      <alignment horizontal="center" vertical="center"/>
    </xf>
    <xf numFmtId="0" fontId="9" fillId="12" borderId="36" xfId="6" applyFont="1" applyBorder="1" applyAlignment="1" applyProtection="1">
      <alignment horizontal="center" vertical="center"/>
    </xf>
    <xf numFmtId="0" fontId="9" fillId="12" borderId="37" xfId="6" applyFont="1" applyBorder="1" applyAlignment="1" applyProtection="1">
      <alignment horizontal="center" vertical="center"/>
    </xf>
    <xf numFmtId="0" fontId="9" fillId="12" borderId="45" xfId="6" applyFont="1" applyBorder="1" applyAlignment="1" applyProtection="1">
      <alignment horizontal="center" vertical="center"/>
    </xf>
    <xf numFmtId="0" fontId="9" fillId="12" borderId="46" xfId="6" applyFont="1" applyBorder="1" applyAlignment="1" applyProtection="1">
      <alignment horizontal="center" vertical="center"/>
    </xf>
    <xf numFmtId="0" fontId="9" fillId="12" borderId="38" xfId="6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left" vertical="center"/>
    </xf>
    <xf numFmtId="0" fontId="11" fillId="0" borderId="17" xfId="0" applyFont="1" applyBorder="1" applyAlignment="1" applyProtection="1">
      <alignment horizontal="left" vertical="center"/>
    </xf>
    <xf numFmtId="0" fontId="12" fillId="0" borderId="11" xfId="0" applyFont="1" applyBorder="1" applyAlignment="1" applyProtection="1">
      <alignment horizontal="center" vertical="center"/>
    </xf>
    <xf numFmtId="0" fontId="12" fillId="0" borderId="17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12" fillId="0" borderId="18" xfId="0" applyFont="1" applyBorder="1" applyAlignment="1" applyProtection="1">
      <alignment horizontal="center" vertical="center"/>
    </xf>
    <xf numFmtId="168" fontId="10" fillId="14" borderId="28" xfId="1" applyNumberFormat="1" applyFont="1" applyFill="1" applyBorder="1" applyAlignment="1" applyProtection="1">
      <alignment horizontal="center" vertical="center"/>
    </xf>
    <xf numFmtId="168" fontId="10" fillId="14" borderId="29" xfId="1" applyNumberFormat="1" applyFont="1" applyFill="1" applyBorder="1" applyAlignment="1" applyProtection="1">
      <alignment horizontal="center" vertical="center"/>
    </xf>
    <xf numFmtId="168" fontId="10" fillId="14" borderId="30" xfId="1" applyNumberFormat="1" applyFont="1" applyFill="1" applyBorder="1" applyAlignment="1" applyProtection="1">
      <alignment horizontal="center" vertical="center"/>
    </xf>
    <xf numFmtId="168" fontId="10" fillId="15" borderId="32" xfId="1" applyNumberFormat="1" applyFont="1" applyFill="1" applyBorder="1" applyAlignment="1" applyProtection="1">
      <alignment horizontal="center" vertical="center"/>
      <protection locked="0"/>
    </xf>
    <xf numFmtId="168" fontId="10" fillId="15" borderId="33" xfId="1" applyNumberFormat="1" applyFont="1" applyFill="1" applyBorder="1" applyAlignment="1" applyProtection="1">
      <alignment horizontal="center" vertical="center"/>
    </xf>
    <xf numFmtId="168" fontId="10" fillId="15" borderId="47" xfId="1" applyNumberFormat="1" applyFont="1" applyFill="1" applyBorder="1" applyAlignment="1" applyProtection="1">
      <alignment horizontal="center" vertical="center"/>
      <protection locked="0"/>
    </xf>
    <xf numFmtId="168" fontId="10" fillId="15" borderId="34" xfId="1" applyNumberFormat="1" applyFont="1" applyFill="1" applyBorder="1" applyAlignment="1" applyProtection="1">
      <alignment horizontal="center" vertical="center"/>
    </xf>
    <xf numFmtId="0" fontId="10" fillId="15" borderId="36" xfId="4" applyFont="1" applyFill="1" applyBorder="1" applyAlignment="1" applyProtection="1">
      <alignment horizontal="center" vertical="center"/>
      <protection locked="0"/>
    </xf>
    <xf numFmtId="0" fontId="10" fillId="15" borderId="37" xfId="4" applyFont="1" applyFill="1" applyBorder="1" applyAlignment="1" applyProtection="1">
      <alignment horizontal="center" vertical="center"/>
    </xf>
    <xf numFmtId="0" fontId="10" fillId="15" borderId="38" xfId="4" applyFont="1" applyFill="1" applyBorder="1" applyAlignment="1" applyProtection="1">
      <alignment horizontal="center" vertical="center"/>
    </xf>
    <xf numFmtId="0" fontId="10" fillId="15" borderId="39" xfId="4" applyFont="1" applyFill="1" applyBorder="1" applyAlignment="1" applyProtection="1">
      <alignment horizontal="center" vertical="center" wrapText="1"/>
      <protection locked="0"/>
    </xf>
    <xf numFmtId="0" fontId="10" fillId="15" borderId="40" xfId="4" applyFont="1" applyFill="1" applyBorder="1" applyAlignment="1" applyProtection="1">
      <alignment horizontal="center" vertical="center" wrapText="1"/>
    </xf>
    <xf numFmtId="0" fontId="10" fillId="15" borderId="41" xfId="4" applyFont="1" applyFill="1" applyBorder="1" applyAlignment="1" applyProtection="1">
      <alignment horizontal="center" vertical="center" wrapText="1"/>
    </xf>
    <xf numFmtId="0" fontId="10" fillId="15" borderId="42" xfId="4" applyFont="1" applyFill="1" applyBorder="1" applyAlignment="1" applyProtection="1">
      <alignment horizontal="center" vertical="center" wrapText="1"/>
    </xf>
    <xf numFmtId="0" fontId="10" fillId="15" borderId="43" xfId="4" applyFont="1" applyFill="1" applyBorder="1" applyAlignment="1" applyProtection="1">
      <alignment horizontal="center" vertical="center" wrapText="1"/>
    </xf>
    <xf numFmtId="0" fontId="10" fillId="15" borderId="44" xfId="4" applyFill="1" applyBorder="1" applyAlignment="1" applyProtection="1">
      <alignment horizontal="center" vertical="center"/>
      <protection locked="0"/>
    </xf>
    <xf numFmtId="0" fontId="10" fillId="15" borderId="41" xfId="4" applyFill="1" applyBorder="1" applyAlignment="1" applyProtection="1">
      <alignment horizontal="center" vertical="center"/>
    </xf>
  </cellXfs>
  <cellStyles count="7">
    <cellStyle name="Calculation" xfId="3" builtinId="22"/>
    <cellStyle name="Copy cell" xfId="4" xr:uid="{00000000-0005-0000-0000-000001000000}"/>
    <cellStyle name="Descriptor text" xfId="6" xr:uid="{00000000-0005-0000-0000-000002000000}"/>
    <cellStyle name="Input cell" xfId="5" xr:uid="{00000000-0005-0000-0000-000003000000}"/>
    <cellStyle name="Input_0" xfId="2" xr:uid="{00000000-0005-0000-0000-000004000000}"/>
    <cellStyle name="Normal" xfId="0" builtinId="0"/>
    <cellStyle name="Percent" xfId="1" builtinId="5"/>
  </cellStyles>
  <dxfs count="60">
    <dxf>
      <font>
        <color theme="1"/>
      </font>
    </dxf>
    <dxf>
      <font>
        <color rgb="FFFE4819"/>
      </font>
    </dxf>
    <dxf>
      <font>
        <color rgb="FFFE4819"/>
      </font>
    </dxf>
    <dxf>
      <font>
        <color theme="1"/>
      </font>
    </dxf>
    <dxf>
      <font>
        <color rgb="FFFE4819"/>
      </font>
    </dxf>
    <dxf>
      <font>
        <color rgb="FFFE4819"/>
      </font>
    </dxf>
    <dxf>
      <font>
        <color theme="1"/>
      </font>
    </dxf>
    <dxf>
      <font>
        <color rgb="FFFE4819"/>
      </font>
    </dxf>
    <dxf>
      <font>
        <color rgb="FFFE4819"/>
      </font>
    </dxf>
    <dxf>
      <font>
        <color theme="1"/>
      </font>
    </dxf>
    <dxf>
      <font>
        <color rgb="FFFE4819"/>
      </font>
    </dxf>
    <dxf>
      <font>
        <color rgb="FFFE4819"/>
      </font>
    </dxf>
    <dxf>
      <font>
        <color theme="1"/>
      </font>
    </dxf>
    <dxf>
      <font>
        <color rgb="FFFE4819"/>
      </font>
    </dxf>
    <dxf>
      <font>
        <color rgb="FFFE4819"/>
      </font>
    </dxf>
    <dxf>
      <font>
        <color theme="1"/>
      </font>
    </dxf>
    <dxf>
      <font>
        <color rgb="FFFE4819"/>
      </font>
    </dxf>
    <dxf>
      <font>
        <color rgb="FFFE4819"/>
      </font>
    </dxf>
    <dxf>
      <font>
        <color theme="1"/>
      </font>
    </dxf>
    <dxf>
      <font>
        <color rgb="FFFE4819"/>
      </font>
    </dxf>
    <dxf>
      <font>
        <color rgb="FFFE4819"/>
      </font>
    </dxf>
    <dxf>
      <font>
        <color theme="1"/>
      </font>
    </dxf>
    <dxf>
      <font>
        <color rgb="FFFE4819"/>
      </font>
    </dxf>
    <dxf>
      <font>
        <color rgb="FFFE4819"/>
      </font>
    </dxf>
    <dxf>
      <font>
        <color theme="1"/>
      </font>
    </dxf>
    <dxf>
      <font>
        <color rgb="FFFE4819"/>
      </font>
    </dxf>
    <dxf>
      <font>
        <color rgb="FFFE4819"/>
      </font>
    </dxf>
    <dxf>
      <font>
        <color theme="1"/>
      </font>
    </dxf>
    <dxf>
      <font>
        <color rgb="FFFE4819"/>
      </font>
    </dxf>
    <dxf>
      <font>
        <color rgb="FFFE4819"/>
      </font>
    </dxf>
    <dxf>
      <font>
        <color theme="1"/>
      </font>
    </dxf>
    <dxf>
      <font>
        <color rgb="FFFE4819"/>
      </font>
    </dxf>
    <dxf>
      <font>
        <color rgb="FFFE4819"/>
      </font>
    </dxf>
    <dxf>
      <font>
        <color theme="1"/>
      </font>
    </dxf>
    <dxf>
      <font>
        <color rgb="FFFE4819"/>
      </font>
    </dxf>
    <dxf>
      <font>
        <color rgb="FFFE4819"/>
      </font>
    </dxf>
    <dxf>
      <font>
        <color theme="1"/>
      </font>
    </dxf>
    <dxf>
      <font>
        <color rgb="FFFE4819"/>
      </font>
    </dxf>
    <dxf>
      <font>
        <color rgb="FFFE4819"/>
      </font>
    </dxf>
    <dxf>
      <font>
        <color theme="1"/>
      </font>
    </dxf>
    <dxf>
      <font>
        <color rgb="FFFE4819"/>
      </font>
    </dxf>
    <dxf>
      <font>
        <color rgb="FFFE4819"/>
      </font>
    </dxf>
    <dxf>
      <font>
        <color rgb="FFFE4819"/>
      </font>
    </dxf>
    <dxf>
      <font>
        <color theme="1"/>
      </font>
    </dxf>
    <dxf>
      <font>
        <color rgb="FFFE4819"/>
      </font>
    </dxf>
    <dxf>
      <font>
        <color rgb="FFFE4819"/>
      </font>
    </dxf>
    <dxf>
      <font>
        <color rgb="FFFE4819"/>
      </font>
    </dxf>
    <dxf>
      <font>
        <color rgb="FFFE4819"/>
      </font>
    </dxf>
    <dxf>
      <font>
        <color rgb="FFFE4819"/>
      </font>
    </dxf>
    <dxf>
      <font>
        <color rgb="FFFE4819"/>
      </font>
    </dxf>
    <dxf>
      <font>
        <color rgb="FFFE4819"/>
      </font>
    </dxf>
    <dxf>
      <font>
        <color rgb="FFFE4819"/>
      </font>
    </dxf>
    <dxf>
      <font>
        <color rgb="FFFE4819"/>
      </font>
    </dxf>
    <dxf>
      <font>
        <color rgb="FFFE4819"/>
      </font>
    </dxf>
    <dxf>
      <font>
        <color rgb="FFFE4819"/>
      </font>
    </dxf>
    <dxf>
      <font>
        <color rgb="FFFE4819"/>
      </font>
    </dxf>
    <dxf>
      <font>
        <color rgb="FFFE4819"/>
      </font>
    </dxf>
    <dxf>
      <font>
        <color rgb="FFFE4819"/>
      </font>
    </dxf>
    <dxf>
      <font>
        <color rgb="FFFE4819"/>
      </font>
    </dxf>
    <dxf>
      <font>
        <color rgb="FFFE481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431800</xdr:colOff>
          <xdr:row>2</xdr:row>
          <xdr:rowOff>50800</xdr:rowOff>
        </xdr:from>
        <xdr:to>
          <xdr:col>12</xdr:col>
          <xdr:colOff>12700</xdr:colOff>
          <xdr:row>44</xdr:row>
          <xdr:rowOff>69850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12</xdr:col>
      <xdr:colOff>1</xdr:colOff>
      <xdr:row>5</xdr:row>
      <xdr:rowOff>161925</xdr:rowOff>
    </xdr:from>
    <xdr:to>
      <xdr:col>20</xdr:col>
      <xdr:colOff>285751</xdr:colOff>
      <xdr:row>45</xdr:row>
      <xdr:rowOff>150757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15201" y="1495425"/>
          <a:ext cx="5162550" cy="76088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19</xdr:col>
      <xdr:colOff>66675</xdr:colOff>
      <xdr:row>34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81000"/>
          <a:ext cx="10429875" cy="6267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C3:N34"/>
  <sheetViews>
    <sheetView showGridLines="0" tabSelected="1" workbookViewId="0">
      <selection activeCell="H36" sqref="H36"/>
    </sheetView>
  </sheetViews>
  <sheetFormatPr defaultRowHeight="14.5" x14ac:dyDescent="0.35"/>
  <cols>
    <col min="1" max="1" width="1.54296875" customWidth="1"/>
    <col min="2" max="2" width="3.54296875" customWidth="1"/>
    <col min="3" max="3" width="60" customWidth="1"/>
    <col min="4" max="4" width="3" customWidth="1"/>
    <col min="5" max="5" width="1.81640625" customWidth="1"/>
    <col min="6" max="6" width="13.7265625" bestFit="1" customWidth="1"/>
    <col min="9" max="9" width="44.81640625" bestFit="1" customWidth="1"/>
    <col min="14" max="14" width="9.54296875" bestFit="1" customWidth="1"/>
  </cols>
  <sheetData>
    <row r="3" spans="3:14" x14ac:dyDescent="0.35">
      <c r="C3" s="7" t="s">
        <v>24</v>
      </c>
      <c r="D3" s="8"/>
      <c r="E3" s="8"/>
      <c r="F3" s="8"/>
      <c r="G3" s="8"/>
      <c r="H3" s="8"/>
      <c r="I3" s="8"/>
    </row>
    <row r="5" spans="3:14" x14ac:dyDescent="0.35">
      <c r="C5" s="11" t="s">
        <v>1</v>
      </c>
      <c r="D5" s="12"/>
      <c r="E5" s="12"/>
      <c r="F5" s="12"/>
      <c r="G5" s="12"/>
      <c r="H5" s="12"/>
      <c r="I5" s="13"/>
    </row>
    <row r="6" spans="3:14" x14ac:dyDescent="0.35">
      <c r="C6" s="14"/>
      <c r="D6" s="15"/>
      <c r="E6" s="15"/>
      <c r="F6" s="15"/>
      <c r="G6" s="15"/>
      <c r="H6" s="15"/>
      <c r="I6" s="16"/>
    </row>
    <row r="7" spans="3:14" x14ac:dyDescent="0.35">
      <c r="C7" s="17" t="s">
        <v>1</v>
      </c>
      <c r="D7" s="18"/>
      <c r="E7" s="18"/>
      <c r="F7" s="19" t="s">
        <v>6</v>
      </c>
      <c r="G7" s="18"/>
      <c r="H7" s="19" t="s">
        <v>12</v>
      </c>
      <c r="I7" s="20" t="s">
        <v>10</v>
      </c>
    </row>
    <row r="8" spans="3:14" x14ac:dyDescent="0.35">
      <c r="C8" s="14" t="s">
        <v>18</v>
      </c>
      <c r="D8" s="15"/>
      <c r="E8" s="15"/>
      <c r="F8" s="15" t="s">
        <v>14</v>
      </c>
      <c r="G8" s="15"/>
      <c r="H8" s="3">
        <v>159.482</v>
      </c>
      <c r="I8" s="16" t="s">
        <v>20</v>
      </c>
    </row>
    <row r="9" spans="3:14" x14ac:dyDescent="0.35">
      <c r="C9" s="14" t="s">
        <v>21</v>
      </c>
      <c r="D9" s="15"/>
      <c r="E9" s="15"/>
      <c r="F9" s="15" t="s">
        <v>14</v>
      </c>
      <c r="G9" s="15"/>
      <c r="H9" s="3">
        <v>182.1</v>
      </c>
      <c r="I9" s="16" t="s">
        <v>22</v>
      </c>
    </row>
    <row r="10" spans="3:14" x14ac:dyDescent="0.35">
      <c r="C10" s="14" t="s">
        <v>23</v>
      </c>
      <c r="D10" s="15"/>
      <c r="E10" s="15"/>
      <c r="F10" s="15" t="s">
        <v>14</v>
      </c>
      <c r="G10" s="15"/>
      <c r="H10" s="4">
        <f>H8-H9</f>
        <v>-22.617999999999995</v>
      </c>
      <c r="I10" s="16"/>
      <c r="N10" s="4"/>
    </row>
    <row r="11" spans="3:14" x14ac:dyDescent="0.35">
      <c r="C11" s="14" t="s">
        <v>15</v>
      </c>
      <c r="D11" s="15"/>
      <c r="E11" s="15"/>
      <c r="F11" s="15"/>
      <c r="G11" s="15"/>
      <c r="H11" s="6">
        <v>3.5999999999999997E-2</v>
      </c>
      <c r="I11" s="16" t="s">
        <v>17</v>
      </c>
      <c r="N11" s="4"/>
    </row>
    <row r="12" spans="3:14" x14ac:dyDescent="0.35">
      <c r="C12" s="21" t="s">
        <v>16</v>
      </c>
      <c r="D12" s="9"/>
      <c r="E12" s="9"/>
      <c r="F12" s="9" t="s">
        <v>14</v>
      </c>
      <c r="G12" s="9"/>
      <c r="H12" s="22">
        <f>H10*(1+H11)^5</f>
        <v>-26.993113249477407</v>
      </c>
      <c r="I12" s="23"/>
      <c r="N12" s="4"/>
    </row>
    <row r="14" spans="3:14" x14ac:dyDescent="0.35">
      <c r="C14" s="24" t="s">
        <v>2</v>
      </c>
      <c r="D14" s="25"/>
      <c r="E14" s="25"/>
      <c r="F14" s="25"/>
      <c r="G14" s="25"/>
      <c r="H14" s="25"/>
      <c r="I14" s="26"/>
    </row>
    <row r="15" spans="3:14" x14ac:dyDescent="0.35">
      <c r="C15" s="14" t="s">
        <v>3</v>
      </c>
      <c r="D15" s="15"/>
      <c r="E15" s="15"/>
      <c r="F15" s="15"/>
      <c r="G15" s="15"/>
      <c r="H15" s="15"/>
      <c r="I15" s="16"/>
    </row>
    <row r="16" spans="3:14" x14ac:dyDescent="0.35">
      <c r="C16" s="14"/>
      <c r="D16" s="15"/>
      <c r="E16" s="15"/>
      <c r="F16" s="15"/>
      <c r="G16" s="15"/>
      <c r="H16" s="15"/>
      <c r="I16" s="16"/>
    </row>
    <row r="17" spans="3:9" x14ac:dyDescent="0.35">
      <c r="C17" s="27" t="s">
        <v>5</v>
      </c>
      <c r="D17" s="28"/>
      <c r="E17" s="28"/>
      <c r="F17" s="29" t="s">
        <v>6</v>
      </c>
      <c r="G17" s="28"/>
      <c r="H17" s="29" t="s">
        <v>12</v>
      </c>
      <c r="I17" s="30" t="s">
        <v>10</v>
      </c>
    </row>
    <row r="18" spans="3:9" x14ac:dyDescent="0.35">
      <c r="C18" s="14" t="s">
        <v>4</v>
      </c>
      <c r="D18" s="15"/>
      <c r="E18" s="15"/>
      <c r="F18" s="15" t="s">
        <v>7</v>
      </c>
      <c r="G18" s="15"/>
      <c r="H18" s="3">
        <v>3.45</v>
      </c>
      <c r="I18" s="16" t="s">
        <v>11</v>
      </c>
    </row>
    <row r="19" spans="3:9" x14ac:dyDescent="0.35">
      <c r="C19" s="14" t="s">
        <v>4</v>
      </c>
      <c r="D19" s="15"/>
      <c r="E19" s="15"/>
      <c r="F19" s="15" t="s">
        <v>14</v>
      </c>
      <c r="G19" s="15"/>
      <c r="H19" s="4">
        <f>H18*($H$30/$H$31)</f>
        <v>3.2888133116883114</v>
      </c>
      <c r="I19" s="16"/>
    </row>
    <row r="20" spans="3:9" x14ac:dyDescent="0.35">
      <c r="C20" s="14" t="s">
        <v>15</v>
      </c>
      <c r="D20" s="15"/>
      <c r="E20" s="15"/>
      <c r="F20" s="15"/>
      <c r="G20" s="15"/>
      <c r="H20" s="6">
        <v>3.5999999999999997E-2</v>
      </c>
      <c r="I20" s="16" t="s">
        <v>17</v>
      </c>
    </row>
    <row r="21" spans="3:9" x14ac:dyDescent="0.35">
      <c r="C21" s="21" t="s">
        <v>16</v>
      </c>
      <c r="D21" s="9"/>
      <c r="E21" s="9"/>
      <c r="F21" s="9" t="s">
        <v>14</v>
      </c>
      <c r="G21" s="9"/>
      <c r="H21" s="22">
        <f>H19*(1+H20)^5</f>
        <v>3.9249849756296511</v>
      </c>
      <c r="I21" s="23"/>
    </row>
    <row r="22" spans="3:9" x14ac:dyDescent="0.35">
      <c r="H22" s="4"/>
    </row>
    <row r="23" spans="3:9" x14ac:dyDescent="0.35">
      <c r="C23" s="31" t="s">
        <v>26</v>
      </c>
      <c r="D23" s="32"/>
      <c r="E23" s="32"/>
      <c r="F23" s="32"/>
      <c r="G23" s="32"/>
      <c r="H23" s="32"/>
      <c r="I23" s="33"/>
    </row>
    <row r="24" spans="3:9" x14ac:dyDescent="0.35">
      <c r="C24" s="14" t="s">
        <v>1</v>
      </c>
      <c r="D24" s="15"/>
      <c r="E24" s="15"/>
      <c r="F24" s="15" t="s">
        <v>14</v>
      </c>
      <c r="G24" s="15"/>
      <c r="H24" s="34">
        <f>H12</f>
        <v>-26.993113249477407</v>
      </c>
      <c r="I24" s="16"/>
    </row>
    <row r="25" spans="3:9" x14ac:dyDescent="0.35">
      <c r="C25" s="21" t="s">
        <v>2</v>
      </c>
      <c r="D25" s="9"/>
      <c r="E25" s="9"/>
      <c r="F25" s="9" t="s">
        <v>14</v>
      </c>
      <c r="G25" s="9"/>
      <c r="H25" s="10">
        <f>H21</f>
        <v>3.9249849756296511</v>
      </c>
      <c r="I25" s="16"/>
    </row>
    <row r="26" spans="3:9" x14ac:dyDescent="0.35">
      <c r="C26" s="21" t="s">
        <v>25</v>
      </c>
      <c r="D26" s="9"/>
      <c r="E26" s="9"/>
      <c r="F26" s="9" t="s">
        <v>14</v>
      </c>
      <c r="G26" s="9"/>
      <c r="H26" s="10">
        <f>SUM(H24:H25)</f>
        <v>-23.068128273847755</v>
      </c>
      <c r="I26" s="23"/>
    </row>
    <row r="27" spans="3:9" x14ac:dyDescent="0.35">
      <c r="H27" s="5"/>
    </row>
    <row r="28" spans="3:9" x14ac:dyDescent="0.35">
      <c r="H28" s="5"/>
    </row>
    <row r="29" spans="3:9" x14ac:dyDescent="0.35">
      <c r="C29" s="35" t="s">
        <v>19</v>
      </c>
      <c r="D29" s="36"/>
      <c r="E29" s="36"/>
      <c r="F29" s="36"/>
      <c r="G29" s="36"/>
      <c r="H29" s="36"/>
      <c r="I29" s="37"/>
    </row>
    <row r="30" spans="3:9" x14ac:dyDescent="0.35">
      <c r="C30" s="14" t="s">
        <v>8</v>
      </c>
      <c r="D30" s="15"/>
      <c r="E30" s="15"/>
      <c r="F30" s="15"/>
      <c r="G30" s="15"/>
      <c r="H30" s="3">
        <v>244.67499999999998</v>
      </c>
      <c r="I30" s="16" t="s">
        <v>13</v>
      </c>
    </row>
    <row r="31" spans="3:9" x14ac:dyDescent="0.35">
      <c r="C31" s="21" t="s">
        <v>9</v>
      </c>
      <c r="D31" s="9"/>
      <c r="E31" s="9"/>
      <c r="F31" s="9"/>
      <c r="G31" s="9"/>
      <c r="H31" s="38">
        <v>256.66666666666669</v>
      </c>
      <c r="I31" s="23" t="s">
        <v>13</v>
      </c>
    </row>
    <row r="34" spans="3:3" x14ac:dyDescent="0.35">
      <c r="C34" t="str">
        <f ca="1">CELL("filename")</f>
        <v>https://thameswater-my.sharepoint.com/personal/laura_dewey_thameswater_co_uk/Documents/Desktop/annual results/current plans/[180606-ttt-14-15-reconciliation.xlsx]TTT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B2"/>
  <sheetViews>
    <sheetView showGridLines="0" workbookViewId="0">
      <selection activeCell="G26" sqref="G26:N26"/>
    </sheetView>
  </sheetViews>
  <sheetFormatPr defaultRowHeight="14.5" x14ac:dyDescent="0.35"/>
  <sheetData>
    <row r="2" spans="2:2" s="2" customFormat="1" x14ac:dyDescent="0.35">
      <c r="B2" s="1" t="s">
        <v>0</v>
      </c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AcroExch.Document.7" shapeId="1025" r:id="rId4">
          <objectPr defaultSize="0" r:id="rId5">
            <anchor moveWithCells="1" sizeWithCells="1">
              <from>
                <xdr:col>2</xdr:col>
                <xdr:colOff>431800</xdr:colOff>
                <xdr:row>2</xdr:row>
                <xdr:rowOff>50800</xdr:rowOff>
              </from>
              <to>
                <xdr:col>12</xdr:col>
                <xdr:colOff>12700</xdr:colOff>
                <xdr:row>44</xdr:row>
                <xdr:rowOff>69850</xdr:rowOff>
              </to>
            </anchor>
          </objectPr>
        </oleObject>
      </mc:Choice>
      <mc:Fallback>
        <oleObject progId="AcroExch.Document.7" shapeId="102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"/>
  <sheetViews>
    <sheetView showGridLines="0" workbookViewId="0">
      <selection activeCell="G26" sqref="G26:N26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N204"/>
  <sheetViews>
    <sheetView showGridLines="0" workbookViewId="0">
      <selection activeCell="G26" sqref="G26:N26"/>
    </sheetView>
  </sheetViews>
  <sheetFormatPr defaultRowHeight="14.5" x14ac:dyDescent="0.35"/>
  <sheetData>
    <row r="1" spans="1:14" ht="20" x14ac:dyDescent="0.35">
      <c r="A1" s="39"/>
      <c r="B1" s="40" t="s">
        <v>27</v>
      </c>
      <c r="C1" s="41"/>
      <c r="D1" s="40"/>
      <c r="E1" s="40"/>
      <c r="F1" s="40"/>
      <c r="G1" s="40"/>
      <c r="H1" s="40"/>
      <c r="I1" s="40"/>
      <c r="J1" s="40"/>
      <c r="K1" s="40"/>
      <c r="L1" s="40"/>
      <c r="M1" s="40"/>
      <c r="N1" s="42" t="s">
        <v>28</v>
      </c>
    </row>
    <row r="2" spans="1:14" ht="15" thickBot="1" x14ac:dyDescent="0.4">
      <c r="A2" s="39"/>
      <c r="B2" s="39"/>
      <c r="C2" s="43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ht="27" x14ac:dyDescent="0.35">
      <c r="A3" s="39"/>
      <c r="B3" s="121" t="s">
        <v>29</v>
      </c>
      <c r="C3" s="122"/>
      <c r="D3" s="125" t="s">
        <v>30</v>
      </c>
      <c r="E3" s="111" t="s">
        <v>31</v>
      </c>
      <c r="F3" s="127" t="s">
        <v>32</v>
      </c>
      <c r="G3" s="129" t="s">
        <v>33</v>
      </c>
      <c r="H3" s="111" t="s">
        <v>34</v>
      </c>
      <c r="I3" s="111" t="s">
        <v>35</v>
      </c>
      <c r="J3" s="111" t="s">
        <v>36</v>
      </c>
      <c r="K3" s="111" t="s">
        <v>37</v>
      </c>
      <c r="L3" s="44" t="s">
        <v>38</v>
      </c>
      <c r="M3" s="45" t="s">
        <v>38</v>
      </c>
      <c r="N3" s="46" t="s">
        <v>39</v>
      </c>
    </row>
    <row r="4" spans="1:14" ht="27.5" thickBot="1" x14ac:dyDescent="0.4">
      <c r="A4" s="39"/>
      <c r="B4" s="123"/>
      <c r="C4" s="124"/>
      <c r="D4" s="126"/>
      <c r="E4" s="112"/>
      <c r="F4" s="128"/>
      <c r="G4" s="130"/>
      <c r="H4" s="112"/>
      <c r="I4" s="112"/>
      <c r="J4" s="112"/>
      <c r="K4" s="112"/>
      <c r="L4" s="47" t="s">
        <v>40</v>
      </c>
      <c r="M4" s="48" t="s">
        <v>41</v>
      </c>
      <c r="N4" s="49" t="s">
        <v>41</v>
      </c>
    </row>
    <row r="5" spans="1:14" ht="15" thickBot="1" x14ac:dyDescent="0.4">
      <c r="A5" s="39"/>
      <c r="B5" s="39"/>
      <c r="C5" s="43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ht="15" thickBot="1" x14ac:dyDescent="0.4">
      <c r="A6" s="39"/>
      <c r="B6" s="50" t="s">
        <v>42</v>
      </c>
      <c r="C6" s="51" t="s">
        <v>43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</row>
    <row r="7" spans="1:14" x14ac:dyDescent="0.35">
      <c r="A7" s="39"/>
      <c r="B7" s="52">
        <v>1</v>
      </c>
      <c r="C7" s="53" t="s">
        <v>44</v>
      </c>
      <c r="D7" s="54" t="s">
        <v>45</v>
      </c>
      <c r="E7" s="54" t="s">
        <v>46</v>
      </c>
      <c r="F7" s="55">
        <v>3</v>
      </c>
      <c r="G7" s="56">
        <v>0</v>
      </c>
      <c r="H7" s="57">
        <v>14.093076288708701</v>
      </c>
      <c r="I7" s="57">
        <v>-64.348915508661932</v>
      </c>
      <c r="J7" s="57">
        <v>30.290981297964933</v>
      </c>
      <c r="K7" s="57">
        <v>155.80782742011877</v>
      </c>
      <c r="L7" s="57">
        <v>286.46553632767268</v>
      </c>
      <c r="M7" s="58">
        <v>202.68456371519122</v>
      </c>
      <c r="N7" s="59">
        <v>338.5275332133217</v>
      </c>
    </row>
    <row r="8" spans="1:14" x14ac:dyDescent="0.35">
      <c r="A8" s="39"/>
      <c r="B8" s="60">
        <v>2</v>
      </c>
      <c r="C8" s="61" t="s">
        <v>47</v>
      </c>
      <c r="D8" s="62" t="s">
        <v>48</v>
      </c>
      <c r="E8" s="62" t="s">
        <v>46</v>
      </c>
      <c r="F8" s="63">
        <v>3</v>
      </c>
      <c r="G8" s="64">
        <v>0</v>
      </c>
      <c r="H8" s="65">
        <v>-0.959745219894656</v>
      </c>
      <c r="I8" s="65">
        <v>5.4417139433398685</v>
      </c>
      <c r="J8" s="65">
        <v>10.056327194279094</v>
      </c>
      <c r="K8" s="65">
        <v>9.6563106423722918</v>
      </c>
      <c r="L8" s="65">
        <v>10.319545323432296</v>
      </c>
      <c r="M8" s="66">
        <v>-2.1301778603533617</v>
      </c>
      <c r="N8" s="67">
        <v>22.064428699743232</v>
      </c>
    </row>
    <row r="9" spans="1:14" ht="15" thickBot="1" x14ac:dyDescent="0.4">
      <c r="A9" s="39"/>
      <c r="B9" s="68">
        <v>3</v>
      </c>
      <c r="C9" s="69" t="s">
        <v>49</v>
      </c>
      <c r="D9" s="70" t="s">
        <v>50</v>
      </c>
      <c r="E9" s="70" t="s">
        <v>46</v>
      </c>
      <c r="F9" s="71">
        <v>3</v>
      </c>
      <c r="G9" s="72">
        <v>0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4">
        <v>0</v>
      </c>
      <c r="N9" s="75">
        <v>0</v>
      </c>
    </row>
    <row r="10" spans="1:14" ht="15" thickBot="1" x14ac:dyDescent="0.4">
      <c r="A10" s="39"/>
      <c r="B10" s="39"/>
      <c r="C10" s="43"/>
      <c r="D10" s="39"/>
      <c r="E10" s="39"/>
      <c r="F10" s="39"/>
      <c r="G10" s="39"/>
      <c r="H10" s="39"/>
      <c r="I10" s="39"/>
      <c r="J10" s="76"/>
      <c r="K10" s="76"/>
      <c r="L10" s="76"/>
      <c r="M10" s="76"/>
      <c r="N10" s="76"/>
    </row>
    <row r="11" spans="1:14" ht="15" thickBot="1" x14ac:dyDescent="0.4">
      <c r="A11" s="39"/>
      <c r="B11" s="77" t="s">
        <v>51</v>
      </c>
      <c r="C11" s="78" t="s">
        <v>52</v>
      </c>
      <c r="D11" s="39"/>
      <c r="E11" s="39"/>
      <c r="F11" s="39"/>
      <c r="G11" s="76"/>
      <c r="H11" s="76"/>
      <c r="I11" s="76"/>
      <c r="J11" s="76"/>
      <c r="K11" s="76"/>
      <c r="L11" s="76"/>
      <c r="M11" s="76"/>
      <c r="N11" s="76"/>
    </row>
    <row r="12" spans="1:14" x14ac:dyDescent="0.35">
      <c r="A12" s="39"/>
      <c r="B12" s="52">
        <v>4</v>
      </c>
      <c r="C12" s="53" t="s">
        <v>53</v>
      </c>
      <c r="D12" s="54" t="s">
        <v>54</v>
      </c>
      <c r="E12" s="55" t="s">
        <v>55</v>
      </c>
      <c r="F12" s="39"/>
      <c r="G12" s="113" t="s">
        <v>56</v>
      </c>
      <c r="H12" s="114"/>
      <c r="I12" s="114"/>
      <c r="J12" s="114"/>
      <c r="K12" s="114"/>
      <c r="L12" s="114"/>
      <c r="M12" s="114"/>
      <c r="N12" s="115"/>
    </row>
    <row r="13" spans="1:14" x14ac:dyDescent="0.35">
      <c r="A13" s="39"/>
      <c r="B13" s="60">
        <v>5</v>
      </c>
      <c r="C13" s="61" t="s">
        <v>57</v>
      </c>
      <c r="D13" s="62" t="s">
        <v>58</v>
      </c>
      <c r="E13" s="63" t="s">
        <v>55</v>
      </c>
      <c r="F13" s="39"/>
      <c r="G13" s="116" t="s">
        <v>59</v>
      </c>
      <c r="H13" s="117"/>
      <c r="I13" s="117"/>
      <c r="J13" s="117"/>
      <c r="K13" s="117"/>
      <c r="L13" s="117"/>
      <c r="M13" s="117"/>
      <c r="N13" s="118"/>
    </row>
    <row r="14" spans="1:14" ht="15" thickBot="1" x14ac:dyDescent="0.4">
      <c r="A14" s="39"/>
      <c r="B14" s="60">
        <v>6</v>
      </c>
      <c r="C14" s="61" t="s">
        <v>60</v>
      </c>
      <c r="D14" s="62" t="s">
        <v>61</v>
      </c>
      <c r="E14" s="63" t="s">
        <v>55</v>
      </c>
      <c r="F14" s="39"/>
      <c r="G14" s="116" t="s">
        <v>62</v>
      </c>
      <c r="H14" s="117"/>
      <c r="I14" s="117"/>
      <c r="J14" s="117"/>
      <c r="K14" s="117"/>
      <c r="L14" s="117"/>
      <c r="M14" s="119"/>
      <c r="N14" s="120"/>
    </row>
    <row r="15" spans="1:14" x14ac:dyDescent="0.35">
      <c r="A15" s="39"/>
      <c r="B15" s="60">
        <v>7</v>
      </c>
      <c r="C15" s="61" t="s">
        <v>44</v>
      </c>
      <c r="D15" s="62" t="s">
        <v>63</v>
      </c>
      <c r="E15" s="62" t="s">
        <v>46</v>
      </c>
      <c r="F15" s="55">
        <v>3</v>
      </c>
      <c r="G15" s="79">
        <v>0</v>
      </c>
      <c r="H15" s="80">
        <v>36.704813851862198</v>
      </c>
      <c r="I15" s="80">
        <v>-46.594965699736797</v>
      </c>
      <c r="J15" s="80">
        <v>37.791912911840001</v>
      </c>
      <c r="K15" s="80">
        <v>94.017843862917104</v>
      </c>
      <c r="L15" s="80">
        <v>178.29789184234701</v>
      </c>
      <c r="M15" s="81">
        <v>159.482</v>
      </c>
      <c r="N15" s="66">
        <v>281.40160492688256</v>
      </c>
    </row>
    <row r="16" spans="1:14" x14ac:dyDescent="0.35">
      <c r="A16" s="39"/>
      <c r="B16" s="60">
        <v>8</v>
      </c>
      <c r="C16" s="61" t="s">
        <v>47</v>
      </c>
      <c r="D16" s="62" t="s">
        <v>64</v>
      </c>
      <c r="E16" s="62" t="s">
        <v>46</v>
      </c>
      <c r="F16" s="63">
        <v>3</v>
      </c>
      <c r="G16" s="79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2">
        <v>0</v>
      </c>
      <c r="N16" s="83">
        <v>0</v>
      </c>
    </row>
    <row r="17" spans="1:14" x14ac:dyDescent="0.35">
      <c r="A17" s="39"/>
      <c r="B17" s="60">
        <v>9</v>
      </c>
      <c r="C17" s="61" t="s">
        <v>65</v>
      </c>
      <c r="D17" s="62" t="s">
        <v>66</v>
      </c>
      <c r="E17" s="131">
        <v>0</v>
      </c>
      <c r="F17" s="132" t="e">
        <v>#N/A</v>
      </c>
      <c r="G17" s="84">
        <v>0</v>
      </c>
      <c r="H17" s="85">
        <v>0</v>
      </c>
      <c r="I17" s="85">
        <v>0</v>
      </c>
      <c r="J17" s="85">
        <v>0</v>
      </c>
      <c r="K17" s="85">
        <v>0</v>
      </c>
      <c r="L17" s="85">
        <v>0</v>
      </c>
      <c r="M17" s="86">
        <v>0</v>
      </c>
      <c r="N17" s="87">
        <v>0</v>
      </c>
    </row>
    <row r="18" spans="1:14" ht="15" thickBot="1" x14ac:dyDescent="0.4">
      <c r="A18" s="39"/>
      <c r="B18" s="68">
        <v>10</v>
      </c>
      <c r="C18" s="69" t="s">
        <v>49</v>
      </c>
      <c r="D18" s="70" t="s">
        <v>67</v>
      </c>
      <c r="E18" s="70" t="s">
        <v>46</v>
      </c>
      <c r="F18" s="71">
        <v>3</v>
      </c>
      <c r="G18" s="88">
        <v>0</v>
      </c>
      <c r="H18" s="89">
        <v>0</v>
      </c>
      <c r="I18" s="89">
        <v>0</v>
      </c>
      <c r="J18" s="89">
        <v>0</v>
      </c>
      <c r="K18" s="89">
        <v>0</v>
      </c>
      <c r="L18" s="89">
        <v>0</v>
      </c>
      <c r="M18" s="90">
        <v>0</v>
      </c>
      <c r="N18" s="91">
        <v>0</v>
      </c>
    </row>
    <row r="19" spans="1:14" ht="15" thickBot="1" x14ac:dyDescent="0.4">
      <c r="A19" s="39"/>
      <c r="B19" s="92"/>
      <c r="C19" s="93"/>
      <c r="D19" s="94"/>
      <c r="E19" s="94"/>
      <c r="F19" s="94"/>
      <c r="G19" s="92"/>
      <c r="H19" s="92"/>
      <c r="I19" s="92"/>
      <c r="J19" s="92"/>
      <c r="K19" s="92"/>
      <c r="L19" s="92"/>
      <c r="M19" s="92"/>
      <c r="N19" s="92"/>
    </row>
    <row r="20" spans="1:14" ht="15" thickBot="1" x14ac:dyDescent="0.4">
      <c r="A20" s="39"/>
      <c r="B20" s="39"/>
      <c r="C20" s="43"/>
      <c r="D20" s="39"/>
      <c r="E20" s="39"/>
      <c r="F20" s="39"/>
      <c r="G20" s="133" t="s">
        <v>68</v>
      </c>
      <c r="H20" s="134"/>
      <c r="I20" s="135"/>
      <c r="J20" s="136" t="s">
        <v>69</v>
      </c>
      <c r="K20" s="134"/>
      <c r="L20" s="137"/>
      <c r="M20" s="39"/>
      <c r="N20" s="76"/>
    </row>
    <row r="21" spans="1:14" x14ac:dyDescent="0.35">
      <c r="A21" s="39"/>
      <c r="B21" s="138">
        <v>11</v>
      </c>
      <c r="C21" s="140" t="s">
        <v>70</v>
      </c>
      <c r="D21" s="95" t="s">
        <v>71</v>
      </c>
      <c r="E21" s="142" t="s">
        <v>72</v>
      </c>
      <c r="F21" s="144">
        <v>1</v>
      </c>
      <c r="G21" s="146">
        <v>0</v>
      </c>
      <c r="H21" s="147"/>
      <c r="I21" s="147"/>
      <c r="J21" s="147">
        <v>1</v>
      </c>
      <c r="K21" s="147"/>
      <c r="L21" s="148"/>
      <c r="M21" s="39"/>
      <c r="N21" s="96">
        <v>1</v>
      </c>
    </row>
    <row r="22" spans="1:14" ht="15" thickBot="1" x14ac:dyDescent="0.4">
      <c r="A22" s="39"/>
      <c r="B22" s="139"/>
      <c r="C22" s="141"/>
      <c r="D22" s="97" t="s">
        <v>73</v>
      </c>
      <c r="E22" s="143"/>
      <c r="F22" s="145"/>
      <c r="G22" s="149">
        <v>0</v>
      </c>
      <c r="H22" s="150"/>
      <c r="I22" s="150"/>
      <c r="J22" s="151">
        <v>1</v>
      </c>
      <c r="K22" s="150"/>
      <c r="L22" s="152"/>
      <c r="M22" s="39"/>
      <c r="N22" s="98">
        <v>1</v>
      </c>
    </row>
    <row r="23" spans="1:14" ht="15" thickBot="1" x14ac:dyDescent="0.4">
      <c r="A23" s="39"/>
      <c r="B23" s="39"/>
      <c r="C23" s="43"/>
      <c r="D23" s="39"/>
      <c r="E23" s="39"/>
      <c r="F23" s="39"/>
      <c r="G23" s="76"/>
      <c r="H23" s="76"/>
      <c r="I23" s="76"/>
      <c r="J23" s="76"/>
      <c r="K23" s="76"/>
      <c r="L23" s="76"/>
      <c r="M23" s="76"/>
      <c r="N23" s="76"/>
    </row>
    <row r="24" spans="1:14" ht="15" thickBot="1" x14ac:dyDescent="0.4">
      <c r="A24" s="39"/>
      <c r="B24" s="77" t="s">
        <v>74</v>
      </c>
      <c r="C24" s="78" t="s">
        <v>52</v>
      </c>
      <c r="D24" s="99" t="s">
        <v>75</v>
      </c>
      <c r="E24" s="39"/>
      <c r="F24" s="39"/>
      <c r="G24" s="76"/>
      <c r="H24" s="76"/>
      <c r="I24" s="76"/>
      <c r="J24" s="76"/>
      <c r="K24" s="76"/>
      <c r="L24" s="76"/>
      <c r="M24" s="76"/>
      <c r="N24" s="76"/>
    </row>
    <row r="25" spans="1:14" x14ac:dyDescent="0.35">
      <c r="A25" s="39"/>
      <c r="B25" s="52">
        <v>12</v>
      </c>
      <c r="C25" s="53" t="s">
        <v>53</v>
      </c>
      <c r="D25" s="54" t="s">
        <v>76</v>
      </c>
      <c r="E25" s="55" t="s">
        <v>55</v>
      </c>
      <c r="F25" s="39"/>
      <c r="G25" s="113" t="s">
        <v>77</v>
      </c>
      <c r="H25" s="114"/>
      <c r="I25" s="114"/>
      <c r="J25" s="114"/>
      <c r="K25" s="114"/>
      <c r="L25" s="114"/>
      <c r="M25" s="114"/>
      <c r="N25" s="115"/>
    </row>
    <row r="26" spans="1:14" x14ac:dyDescent="0.35">
      <c r="A26" s="39"/>
      <c r="B26" s="60">
        <v>13</v>
      </c>
      <c r="C26" s="61" t="s">
        <v>57</v>
      </c>
      <c r="D26" s="62" t="s">
        <v>78</v>
      </c>
      <c r="E26" s="63" t="s">
        <v>55</v>
      </c>
      <c r="F26" s="39"/>
      <c r="G26" s="116" t="s">
        <v>79</v>
      </c>
      <c r="H26" s="117"/>
      <c r="I26" s="117"/>
      <c r="J26" s="117"/>
      <c r="K26" s="117"/>
      <c r="L26" s="117"/>
      <c r="M26" s="117"/>
      <c r="N26" s="118"/>
    </row>
    <row r="27" spans="1:14" ht="15" thickBot="1" x14ac:dyDescent="0.4">
      <c r="A27" s="39"/>
      <c r="B27" s="60">
        <v>14</v>
      </c>
      <c r="C27" s="61" t="s">
        <v>60</v>
      </c>
      <c r="D27" s="62" t="s">
        <v>80</v>
      </c>
      <c r="E27" s="63" t="s">
        <v>55</v>
      </c>
      <c r="F27" s="39"/>
      <c r="G27" s="116" t="s">
        <v>62</v>
      </c>
      <c r="H27" s="117"/>
      <c r="I27" s="117"/>
      <c r="J27" s="117"/>
      <c r="K27" s="117"/>
      <c r="L27" s="117"/>
      <c r="M27" s="119"/>
      <c r="N27" s="120"/>
    </row>
    <row r="28" spans="1:14" x14ac:dyDescent="0.35">
      <c r="A28" s="39"/>
      <c r="B28" s="60">
        <v>15</v>
      </c>
      <c r="C28" s="61" t="s">
        <v>44</v>
      </c>
      <c r="D28" s="62" t="s">
        <v>81</v>
      </c>
      <c r="E28" s="62" t="s">
        <v>46</v>
      </c>
      <c r="F28" s="55">
        <v>3</v>
      </c>
      <c r="G28" s="79">
        <v>0</v>
      </c>
      <c r="H28" s="80">
        <v>-0.78493535655451296</v>
      </c>
      <c r="I28" s="80">
        <v>17.037809116080801</v>
      </c>
      <c r="J28" s="80">
        <v>35.117022754211398</v>
      </c>
      <c r="K28" s="80">
        <v>71.615876893135294</v>
      </c>
      <c r="L28" s="80">
        <v>173.78014797557901</v>
      </c>
      <c r="M28" s="81">
        <v>139.4761936558541</v>
      </c>
      <c r="N28" s="66">
        <v>262.46196706272713</v>
      </c>
    </row>
    <row r="29" spans="1:14" x14ac:dyDescent="0.35">
      <c r="A29" s="39"/>
      <c r="B29" s="60">
        <v>16</v>
      </c>
      <c r="C29" s="61" t="s">
        <v>47</v>
      </c>
      <c r="D29" s="62" t="s">
        <v>82</v>
      </c>
      <c r="E29" s="62" t="s">
        <v>46</v>
      </c>
      <c r="F29" s="63">
        <v>3</v>
      </c>
      <c r="G29" s="79">
        <v>0</v>
      </c>
      <c r="H29" s="80">
        <v>0</v>
      </c>
      <c r="I29" s="80">
        <v>0</v>
      </c>
      <c r="J29" s="80">
        <v>0</v>
      </c>
      <c r="K29" s="80">
        <v>0</v>
      </c>
      <c r="L29" s="80">
        <v>0</v>
      </c>
      <c r="M29" s="82">
        <v>0</v>
      </c>
      <c r="N29" s="83">
        <v>0</v>
      </c>
    </row>
    <row r="30" spans="1:14" x14ac:dyDescent="0.35">
      <c r="A30" s="39"/>
      <c r="B30" s="60">
        <v>17</v>
      </c>
      <c r="C30" s="61" t="s">
        <v>65</v>
      </c>
      <c r="D30" s="62" t="s">
        <v>83</v>
      </c>
      <c r="E30" s="131" t="s">
        <v>84</v>
      </c>
      <c r="F30" s="132" t="e">
        <v>#N/A</v>
      </c>
      <c r="G30" s="100">
        <v>0</v>
      </c>
      <c r="H30" s="101">
        <v>0</v>
      </c>
      <c r="I30" s="101">
        <v>0</v>
      </c>
      <c r="J30" s="101">
        <v>0</v>
      </c>
      <c r="K30" s="101">
        <v>0</v>
      </c>
      <c r="L30" s="101">
        <v>0</v>
      </c>
      <c r="M30" s="102">
        <v>0</v>
      </c>
      <c r="N30" s="103">
        <v>0</v>
      </c>
    </row>
    <row r="31" spans="1:14" ht="15" thickBot="1" x14ac:dyDescent="0.4">
      <c r="A31" s="39"/>
      <c r="B31" s="68">
        <v>18</v>
      </c>
      <c r="C31" s="69" t="s">
        <v>49</v>
      </c>
      <c r="D31" s="70" t="s">
        <v>85</v>
      </c>
      <c r="E31" s="70" t="s">
        <v>46</v>
      </c>
      <c r="F31" s="71">
        <v>3</v>
      </c>
      <c r="G31" s="88">
        <v>0</v>
      </c>
      <c r="H31" s="89">
        <v>0</v>
      </c>
      <c r="I31" s="89">
        <v>0</v>
      </c>
      <c r="J31" s="89">
        <v>0</v>
      </c>
      <c r="K31" s="89">
        <v>0</v>
      </c>
      <c r="L31" s="89">
        <v>0</v>
      </c>
      <c r="M31" s="90">
        <v>0</v>
      </c>
      <c r="N31" s="91">
        <v>0</v>
      </c>
    </row>
    <row r="32" spans="1:14" ht="15" thickBot="1" x14ac:dyDescent="0.4">
      <c r="A32" s="39"/>
      <c r="B32" s="92"/>
      <c r="C32" s="93"/>
      <c r="D32" s="94"/>
      <c r="E32" s="94"/>
      <c r="F32" s="94"/>
      <c r="G32" s="92"/>
      <c r="H32" s="92"/>
      <c r="I32" s="92"/>
      <c r="J32" s="92"/>
      <c r="K32" s="92"/>
      <c r="L32" s="92"/>
      <c r="M32" s="92"/>
      <c r="N32" s="92"/>
    </row>
    <row r="33" spans="1:14" ht="15" thickBot="1" x14ac:dyDescent="0.4">
      <c r="A33" s="39"/>
      <c r="B33" s="39"/>
      <c r="C33" s="43"/>
      <c r="D33" s="39"/>
      <c r="E33" s="39"/>
      <c r="F33" s="39"/>
      <c r="G33" s="133" t="s">
        <v>68</v>
      </c>
      <c r="H33" s="134"/>
      <c r="I33" s="135"/>
      <c r="J33" s="136" t="s">
        <v>69</v>
      </c>
      <c r="K33" s="134"/>
      <c r="L33" s="137"/>
      <c r="M33" s="39"/>
      <c r="N33" s="76"/>
    </row>
    <row r="34" spans="1:14" x14ac:dyDescent="0.35">
      <c r="A34" s="39"/>
      <c r="B34" s="138">
        <v>19</v>
      </c>
      <c r="C34" s="140" t="s">
        <v>70</v>
      </c>
      <c r="D34" s="95" t="s">
        <v>86</v>
      </c>
      <c r="E34" s="142" t="s">
        <v>72</v>
      </c>
      <c r="F34" s="144">
        <v>1</v>
      </c>
      <c r="G34" s="146">
        <v>0.95</v>
      </c>
      <c r="H34" s="147"/>
      <c r="I34" s="147"/>
      <c r="J34" s="147">
        <v>0.05</v>
      </c>
      <c r="K34" s="147"/>
      <c r="L34" s="148"/>
      <c r="M34" s="39"/>
      <c r="N34" s="96">
        <v>1</v>
      </c>
    </row>
    <row r="35" spans="1:14" ht="15" thickBot="1" x14ac:dyDescent="0.4">
      <c r="A35" s="39"/>
      <c r="B35" s="139"/>
      <c r="C35" s="141"/>
      <c r="D35" s="97" t="s">
        <v>87</v>
      </c>
      <c r="E35" s="143"/>
      <c r="F35" s="145"/>
      <c r="G35" s="149">
        <v>0.95</v>
      </c>
      <c r="H35" s="150"/>
      <c r="I35" s="150"/>
      <c r="J35" s="151">
        <v>0.05</v>
      </c>
      <c r="K35" s="150"/>
      <c r="L35" s="152"/>
      <c r="M35" s="39"/>
      <c r="N35" s="98">
        <v>1</v>
      </c>
    </row>
    <row r="36" spans="1:14" ht="15" thickBot="1" x14ac:dyDescent="0.4">
      <c r="A36" s="39"/>
      <c r="B36" s="39"/>
      <c r="C36" s="43"/>
      <c r="D36" s="39"/>
      <c r="E36" s="39"/>
      <c r="F36" s="39"/>
      <c r="G36" s="76"/>
      <c r="H36" s="76"/>
      <c r="I36" s="76"/>
      <c r="J36" s="76"/>
      <c r="K36" s="76"/>
      <c r="L36" s="76"/>
      <c r="M36" s="76"/>
      <c r="N36" s="76"/>
    </row>
    <row r="37" spans="1:14" ht="15" thickBot="1" x14ac:dyDescent="0.4">
      <c r="A37" s="39"/>
      <c r="B37" s="77" t="s">
        <v>88</v>
      </c>
      <c r="C37" s="78" t="s">
        <v>52</v>
      </c>
      <c r="D37" s="39"/>
      <c r="E37" s="39"/>
      <c r="F37" s="39"/>
      <c r="G37" s="76"/>
      <c r="H37" s="76"/>
      <c r="I37" s="76"/>
      <c r="J37" s="76"/>
      <c r="K37" s="76"/>
      <c r="L37" s="76"/>
      <c r="M37" s="76"/>
      <c r="N37" s="76"/>
    </row>
    <row r="38" spans="1:14" x14ac:dyDescent="0.35">
      <c r="A38" s="39"/>
      <c r="B38" s="52">
        <v>20</v>
      </c>
      <c r="C38" s="53" t="s">
        <v>53</v>
      </c>
      <c r="D38" s="54" t="s">
        <v>89</v>
      </c>
      <c r="E38" s="55" t="s">
        <v>55</v>
      </c>
      <c r="F38" s="39"/>
      <c r="G38" s="113" t="s">
        <v>90</v>
      </c>
      <c r="H38" s="114"/>
      <c r="I38" s="114"/>
      <c r="J38" s="114"/>
      <c r="K38" s="114"/>
      <c r="L38" s="114"/>
      <c r="M38" s="114"/>
      <c r="N38" s="115"/>
    </row>
    <row r="39" spans="1:14" x14ac:dyDescent="0.35">
      <c r="A39" s="39"/>
      <c r="B39" s="60">
        <v>21</v>
      </c>
      <c r="C39" s="61" t="s">
        <v>57</v>
      </c>
      <c r="D39" s="62" t="s">
        <v>91</v>
      </c>
      <c r="E39" s="63" t="s">
        <v>55</v>
      </c>
      <c r="F39" s="39"/>
      <c r="G39" s="116" t="s">
        <v>92</v>
      </c>
      <c r="H39" s="117"/>
      <c r="I39" s="117"/>
      <c r="J39" s="117"/>
      <c r="K39" s="117"/>
      <c r="L39" s="117"/>
      <c r="M39" s="117"/>
      <c r="N39" s="118"/>
    </row>
    <row r="40" spans="1:14" ht="15" thickBot="1" x14ac:dyDescent="0.4">
      <c r="A40" s="39"/>
      <c r="B40" s="60">
        <v>22</v>
      </c>
      <c r="C40" s="61" t="s">
        <v>60</v>
      </c>
      <c r="D40" s="62" t="s">
        <v>93</v>
      </c>
      <c r="E40" s="63" t="s">
        <v>55</v>
      </c>
      <c r="F40" s="39"/>
      <c r="G40" s="116" t="s">
        <v>62</v>
      </c>
      <c r="H40" s="117"/>
      <c r="I40" s="117"/>
      <c r="J40" s="117"/>
      <c r="K40" s="117"/>
      <c r="L40" s="117"/>
      <c r="M40" s="119"/>
      <c r="N40" s="120"/>
    </row>
    <row r="41" spans="1:14" x14ac:dyDescent="0.35">
      <c r="A41" s="39"/>
      <c r="B41" s="60">
        <v>23</v>
      </c>
      <c r="C41" s="61" t="s">
        <v>44</v>
      </c>
      <c r="D41" s="62" t="s">
        <v>94</v>
      </c>
      <c r="E41" s="62" t="s">
        <v>46</v>
      </c>
      <c r="F41" s="55">
        <v>3</v>
      </c>
      <c r="G41" s="79">
        <v>0</v>
      </c>
      <c r="H41" s="80">
        <v>0</v>
      </c>
      <c r="I41" s="80">
        <v>5.1988175625855799</v>
      </c>
      <c r="J41" s="80">
        <v>7.6849999999999996</v>
      </c>
      <c r="K41" s="80">
        <v>6.4358201631404501</v>
      </c>
      <c r="L41" s="80">
        <v>6.4242397399949001</v>
      </c>
      <c r="M41" s="81">
        <v>6.79</v>
      </c>
      <c r="N41" s="66">
        <v>26.109637725726035</v>
      </c>
    </row>
    <row r="42" spans="1:14" x14ac:dyDescent="0.35">
      <c r="A42" s="39"/>
      <c r="B42" s="60">
        <v>24</v>
      </c>
      <c r="C42" s="61" t="s">
        <v>47</v>
      </c>
      <c r="D42" s="62" t="s">
        <v>95</v>
      </c>
      <c r="E42" s="62" t="s">
        <v>46</v>
      </c>
      <c r="F42" s="63">
        <v>3</v>
      </c>
      <c r="G42" s="79">
        <v>0</v>
      </c>
      <c r="H42" s="80">
        <v>0</v>
      </c>
      <c r="I42" s="80">
        <v>6.3915663073628002</v>
      </c>
      <c r="J42" s="80">
        <v>11.1</v>
      </c>
      <c r="K42" s="80">
        <v>10.7887678760593</v>
      </c>
      <c r="L42" s="80">
        <v>11.371944518008499</v>
      </c>
      <c r="M42" s="82">
        <v>-1.1850000000000001</v>
      </c>
      <c r="N42" s="83">
        <v>27.095334183422096</v>
      </c>
    </row>
    <row r="43" spans="1:14" x14ac:dyDescent="0.35">
      <c r="A43" s="39"/>
      <c r="B43" s="60">
        <v>25</v>
      </c>
      <c r="C43" s="61" t="s">
        <v>65</v>
      </c>
      <c r="D43" s="62" t="s">
        <v>96</v>
      </c>
      <c r="E43" s="131">
        <v>0</v>
      </c>
      <c r="F43" s="132" t="e">
        <v>#N/A</v>
      </c>
      <c r="G43" s="100">
        <v>0</v>
      </c>
      <c r="H43" s="101">
        <v>0</v>
      </c>
      <c r="I43" s="101">
        <v>0</v>
      </c>
      <c r="J43" s="101">
        <v>0</v>
      </c>
      <c r="K43" s="101">
        <v>0</v>
      </c>
      <c r="L43" s="101">
        <v>0</v>
      </c>
      <c r="M43" s="102">
        <v>0</v>
      </c>
      <c r="N43" s="103">
        <v>0</v>
      </c>
    </row>
    <row r="44" spans="1:14" ht="15" thickBot="1" x14ac:dyDescent="0.4">
      <c r="A44" s="39"/>
      <c r="B44" s="68">
        <v>26</v>
      </c>
      <c r="C44" s="69" t="s">
        <v>49</v>
      </c>
      <c r="D44" s="70" t="s">
        <v>97</v>
      </c>
      <c r="E44" s="70" t="s">
        <v>46</v>
      </c>
      <c r="F44" s="71">
        <v>3</v>
      </c>
      <c r="G44" s="88">
        <v>0</v>
      </c>
      <c r="H44" s="89">
        <v>0</v>
      </c>
      <c r="I44" s="89">
        <v>0</v>
      </c>
      <c r="J44" s="89">
        <v>0</v>
      </c>
      <c r="K44" s="89">
        <v>0</v>
      </c>
      <c r="L44" s="89">
        <v>0</v>
      </c>
      <c r="M44" s="90">
        <v>0</v>
      </c>
      <c r="N44" s="91">
        <v>0</v>
      </c>
    </row>
    <row r="45" spans="1:14" ht="15" thickBot="1" x14ac:dyDescent="0.4">
      <c r="A45" s="39"/>
      <c r="B45" s="92"/>
      <c r="C45" s="93"/>
      <c r="D45" s="94"/>
      <c r="E45" s="94"/>
      <c r="F45" s="94"/>
      <c r="G45" s="92"/>
      <c r="H45" s="92"/>
      <c r="I45" s="92"/>
      <c r="J45" s="92"/>
      <c r="K45" s="92"/>
      <c r="L45" s="92"/>
      <c r="M45" s="92"/>
      <c r="N45" s="92"/>
    </row>
    <row r="46" spans="1:14" ht="15" thickBot="1" x14ac:dyDescent="0.4">
      <c r="A46" s="39"/>
      <c r="B46" s="39"/>
      <c r="C46" s="43"/>
      <c r="D46" s="39"/>
      <c r="E46" s="39"/>
      <c r="F46" s="39"/>
      <c r="G46" s="133" t="s">
        <v>68</v>
      </c>
      <c r="H46" s="134"/>
      <c r="I46" s="135"/>
      <c r="J46" s="136" t="s">
        <v>69</v>
      </c>
      <c r="K46" s="134"/>
      <c r="L46" s="137"/>
      <c r="M46" s="39"/>
      <c r="N46" s="76"/>
    </row>
    <row r="47" spans="1:14" x14ac:dyDescent="0.35">
      <c r="A47" s="39"/>
      <c r="B47" s="138">
        <v>27</v>
      </c>
      <c r="C47" s="140" t="s">
        <v>70</v>
      </c>
      <c r="D47" s="95" t="s">
        <v>98</v>
      </c>
      <c r="E47" s="142" t="s">
        <v>72</v>
      </c>
      <c r="F47" s="144">
        <v>1</v>
      </c>
      <c r="G47" s="146">
        <v>0.88931860402489604</v>
      </c>
      <c r="H47" s="147"/>
      <c r="I47" s="147"/>
      <c r="J47" s="147">
        <v>0.110681395975104</v>
      </c>
      <c r="K47" s="147"/>
      <c r="L47" s="148"/>
      <c r="M47" s="39"/>
      <c r="N47" s="96">
        <v>1</v>
      </c>
    </row>
    <row r="48" spans="1:14" ht="15" thickBot="1" x14ac:dyDescent="0.4">
      <c r="A48" s="39"/>
      <c r="B48" s="139"/>
      <c r="C48" s="141"/>
      <c r="D48" s="97" t="s">
        <v>99</v>
      </c>
      <c r="E48" s="143"/>
      <c r="F48" s="145"/>
      <c r="G48" s="149">
        <v>0.94699999999999995</v>
      </c>
      <c r="H48" s="150"/>
      <c r="I48" s="150"/>
      <c r="J48" s="151">
        <v>5.2999999999999999E-2</v>
      </c>
      <c r="K48" s="150"/>
      <c r="L48" s="152"/>
      <c r="M48" s="39"/>
      <c r="N48" s="98">
        <v>1</v>
      </c>
    </row>
    <row r="49" spans="1:14" ht="15" thickBot="1" x14ac:dyDescent="0.4">
      <c r="A49" s="39"/>
      <c r="B49" s="39"/>
      <c r="C49" s="43"/>
      <c r="D49" s="39"/>
      <c r="E49" s="39"/>
      <c r="F49" s="39"/>
      <c r="G49" s="76"/>
      <c r="H49" s="76"/>
      <c r="I49" s="76"/>
      <c r="J49" s="76"/>
      <c r="K49" s="76"/>
      <c r="L49" s="76"/>
      <c r="M49" s="76"/>
      <c r="N49" s="76"/>
    </row>
    <row r="50" spans="1:14" ht="15" thickBot="1" x14ac:dyDescent="0.4">
      <c r="A50" s="39"/>
      <c r="B50" s="77" t="s">
        <v>100</v>
      </c>
      <c r="C50" s="78" t="s">
        <v>52</v>
      </c>
      <c r="D50" s="39"/>
      <c r="E50" s="39"/>
      <c r="F50" s="39"/>
      <c r="G50" s="76"/>
      <c r="H50" s="76"/>
      <c r="I50" s="76"/>
      <c r="J50" s="76"/>
      <c r="K50" s="76"/>
      <c r="L50" s="76"/>
      <c r="M50" s="76"/>
      <c r="N50" s="76"/>
    </row>
    <row r="51" spans="1:14" x14ac:dyDescent="0.35">
      <c r="A51" s="39"/>
      <c r="B51" s="52">
        <v>28</v>
      </c>
      <c r="C51" s="53" t="s">
        <v>53</v>
      </c>
      <c r="D51" s="54" t="s">
        <v>101</v>
      </c>
      <c r="E51" s="55" t="s">
        <v>55</v>
      </c>
      <c r="F51" s="39"/>
      <c r="G51" s="113" t="s">
        <v>102</v>
      </c>
      <c r="H51" s="114"/>
      <c r="I51" s="114"/>
      <c r="J51" s="114"/>
      <c r="K51" s="114"/>
      <c r="L51" s="114"/>
      <c r="M51" s="114"/>
      <c r="N51" s="115"/>
    </row>
    <row r="52" spans="1:14" x14ac:dyDescent="0.35">
      <c r="A52" s="39"/>
      <c r="B52" s="60">
        <v>29</v>
      </c>
      <c r="C52" s="61" t="s">
        <v>57</v>
      </c>
      <c r="D52" s="62" t="s">
        <v>103</v>
      </c>
      <c r="E52" s="63" t="s">
        <v>55</v>
      </c>
      <c r="F52" s="39"/>
      <c r="G52" s="116" t="s">
        <v>104</v>
      </c>
      <c r="H52" s="117"/>
      <c r="I52" s="117"/>
      <c r="J52" s="117"/>
      <c r="K52" s="117"/>
      <c r="L52" s="117"/>
      <c r="M52" s="117"/>
      <c r="N52" s="118"/>
    </row>
    <row r="53" spans="1:14" ht="15" thickBot="1" x14ac:dyDescent="0.4">
      <c r="A53" s="39"/>
      <c r="B53" s="60">
        <v>30</v>
      </c>
      <c r="C53" s="61" t="s">
        <v>60</v>
      </c>
      <c r="D53" s="62" t="s">
        <v>105</v>
      </c>
      <c r="E53" s="63" t="s">
        <v>55</v>
      </c>
      <c r="F53" s="39"/>
      <c r="G53" s="116" t="s">
        <v>62</v>
      </c>
      <c r="H53" s="117"/>
      <c r="I53" s="117"/>
      <c r="J53" s="117"/>
      <c r="K53" s="117"/>
      <c r="L53" s="117"/>
      <c r="M53" s="119"/>
      <c r="N53" s="120"/>
    </row>
    <row r="54" spans="1:14" x14ac:dyDescent="0.35">
      <c r="A54" s="39"/>
      <c r="B54" s="60">
        <v>31</v>
      </c>
      <c r="C54" s="61" t="s">
        <v>44</v>
      </c>
      <c r="D54" s="62" t="s">
        <v>106</v>
      </c>
      <c r="E54" s="62" t="s">
        <v>46</v>
      </c>
      <c r="F54" s="55">
        <v>3</v>
      </c>
      <c r="G54" s="79">
        <v>0</v>
      </c>
      <c r="H54" s="80">
        <v>0</v>
      </c>
      <c r="I54" s="80">
        <v>0</v>
      </c>
      <c r="J54" s="80">
        <v>0.48</v>
      </c>
      <c r="K54" s="80">
        <v>14.092938081397699</v>
      </c>
      <c r="L54" s="80">
        <v>11.2340086298077</v>
      </c>
      <c r="M54" s="81">
        <v>11.234</v>
      </c>
      <c r="N54" s="66">
        <v>25.8069380813977</v>
      </c>
    </row>
    <row r="55" spans="1:14" x14ac:dyDescent="0.35">
      <c r="A55" s="39"/>
      <c r="B55" s="60">
        <v>32</v>
      </c>
      <c r="C55" s="61" t="s">
        <v>47</v>
      </c>
      <c r="D55" s="62" t="s">
        <v>107</v>
      </c>
      <c r="E55" s="62" t="s">
        <v>46</v>
      </c>
      <c r="F55" s="63">
        <v>3</v>
      </c>
      <c r="G55" s="79">
        <v>0</v>
      </c>
      <c r="H55" s="80">
        <v>0</v>
      </c>
      <c r="I55" s="80">
        <v>0</v>
      </c>
      <c r="J55" s="80">
        <v>0</v>
      </c>
      <c r="K55" s="80">
        <v>0</v>
      </c>
      <c r="L55" s="80">
        <v>0</v>
      </c>
      <c r="M55" s="82">
        <v>0</v>
      </c>
      <c r="N55" s="83">
        <v>0</v>
      </c>
    </row>
    <row r="56" spans="1:14" x14ac:dyDescent="0.35">
      <c r="A56" s="39"/>
      <c r="B56" s="60">
        <v>33</v>
      </c>
      <c r="C56" s="61" t="s">
        <v>65</v>
      </c>
      <c r="D56" s="62" t="s">
        <v>108</v>
      </c>
      <c r="E56" s="131">
        <v>0</v>
      </c>
      <c r="F56" s="132" t="e">
        <v>#N/A</v>
      </c>
      <c r="G56" s="100">
        <v>0</v>
      </c>
      <c r="H56" s="101">
        <v>0</v>
      </c>
      <c r="I56" s="101">
        <v>0</v>
      </c>
      <c r="J56" s="101">
        <v>0</v>
      </c>
      <c r="K56" s="101">
        <v>0</v>
      </c>
      <c r="L56" s="101">
        <v>0</v>
      </c>
      <c r="M56" s="102">
        <v>0</v>
      </c>
      <c r="N56" s="103">
        <v>0</v>
      </c>
    </row>
    <row r="57" spans="1:14" ht="15" thickBot="1" x14ac:dyDescent="0.4">
      <c r="A57" s="39"/>
      <c r="B57" s="68">
        <v>34</v>
      </c>
      <c r="C57" s="69" t="s">
        <v>49</v>
      </c>
      <c r="D57" s="70" t="s">
        <v>109</v>
      </c>
      <c r="E57" s="70" t="s">
        <v>46</v>
      </c>
      <c r="F57" s="71">
        <v>3</v>
      </c>
      <c r="G57" s="88">
        <v>0</v>
      </c>
      <c r="H57" s="89">
        <v>0</v>
      </c>
      <c r="I57" s="89">
        <v>0</v>
      </c>
      <c r="J57" s="89">
        <v>0</v>
      </c>
      <c r="K57" s="89">
        <v>0</v>
      </c>
      <c r="L57" s="89">
        <v>0</v>
      </c>
      <c r="M57" s="90">
        <v>0</v>
      </c>
      <c r="N57" s="91">
        <v>0</v>
      </c>
    </row>
    <row r="58" spans="1:14" ht="15" thickBot="1" x14ac:dyDescent="0.4">
      <c r="A58" s="39"/>
      <c r="B58" s="92"/>
      <c r="C58" s="93"/>
      <c r="D58" s="94"/>
      <c r="E58" s="94"/>
      <c r="F58" s="94"/>
      <c r="G58" s="92"/>
      <c r="H58" s="92"/>
      <c r="I58" s="92"/>
      <c r="J58" s="92"/>
      <c r="K58" s="92"/>
      <c r="L58" s="92"/>
      <c r="M58" s="92"/>
      <c r="N58" s="92"/>
    </row>
    <row r="59" spans="1:14" ht="15" thickBot="1" x14ac:dyDescent="0.4">
      <c r="A59" s="39"/>
      <c r="B59" s="39"/>
      <c r="C59" s="43"/>
      <c r="D59" s="39"/>
      <c r="E59" s="39"/>
      <c r="F59" s="39"/>
      <c r="G59" s="133" t="s">
        <v>68</v>
      </c>
      <c r="H59" s="134"/>
      <c r="I59" s="135"/>
      <c r="J59" s="136" t="s">
        <v>69</v>
      </c>
      <c r="K59" s="134"/>
      <c r="L59" s="137"/>
      <c r="M59" s="39"/>
      <c r="N59" s="76"/>
    </row>
    <row r="60" spans="1:14" x14ac:dyDescent="0.35">
      <c r="A60" s="39"/>
      <c r="B60" s="138">
        <v>35</v>
      </c>
      <c r="C60" s="140" t="s">
        <v>70</v>
      </c>
      <c r="D60" s="95" t="s">
        <v>110</v>
      </c>
      <c r="E60" s="142" t="s">
        <v>72</v>
      </c>
      <c r="F60" s="144">
        <v>1</v>
      </c>
      <c r="G60" s="146">
        <v>1</v>
      </c>
      <c r="H60" s="147"/>
      <c r="I60" s="147"/>
      <c r="J60" s="147">
        <v>0</v>
      </c>
      <c r="K60" s="147"/>
      <c r="L60" s="148"/>
      <c r="M60" s="39"/>
      <c r="N60" s="96">
        <v>1</v>
      </c>
    </row>
    <row r="61" spans="1:14" ht="15" thickBot="1" x14ac:dyDescent="0.4">
      <c r="A61" s="39"/>
      <c r="B61" s="139"/>
      <c r="C61" s="141"/>
      <c r="D61" s="97" t="s">
        <v>111</v>
      </c>
      <c r="E61" s="143"/>
      <c r="F61" s="145"/>
      <c r="G61" s="149">
        <v>1</v>
      </c>
      <c r="H61" s="150"/>
      <c r="I61" s="150"/>
      <c r="J61" s="151">
        <v>0</v>
      </c>
      <c r="K61" s="150"/>
      <c r="L61" s="152"/>
      <c r="M61" s="39"/>
      <c r="N61" s="98">
        <v>1</v>
      </c>
    </row>
    <row r="62" spans="1:14" ht="15" thickBot="1" x14ac:dyDescent="0.4">
      <c r="A62" s="39"/>
      <c r="B62" s="104"/>
      <c r="C62" s="105"/>
      <c r="D62" s="106"/>
      <c r="E62" s="106"/>
      <c r="F62" s="106"/>
      <c r="G62" s="107"/>
      <c r="H62" s="107"/>
      <c r="I62" s="76"/>
      <c r="J62" s="76"/>
      <c r="K62" s="76"/>
      <c r="L62" s="76"/>
      <c r="M62" s="76"/>
      <c r="N62" s="76"/>
    </row>
    <row r="63" spans="1:14" ht="15" thickBot="1" x14ac:dyDescent="0.4">
      <c r="A63" s="39"/>
      <c r="B63" s="108" t="s">
        <v>112</v>
      </c>
      <c r="C63" s="109" t="s">
        <v>52</v>
      </c>
      <c r="D63" s="110"/>
      <c r="E63" s="106"/>
      <c r="F63" s="106"/>
      <c r="G63" s="107"/>
      <c r="H63" s="107"/>
      <c r="I63" s="76"/>
      <c r="J63" s="76"/>
      <c r="K63" s="76"/>
      <c r="L63" s="76"/>
      <c r="M63" s="76"/>
      <c r="N63" s="76"/>
    </row>
    <row r="64" spans="1:14" x14ac:dyDescent="0.35">
      <c r="A64" s="39"/>
      <c r="B64" s="52">
        <v>36</v>
      </c>
      <c r="C64" s="53" t="s">
        <v>53</v>
      </c>
      <c r="D64" s="54" t="s">
        <v>113</v>
      </c>
      <c r="E64" s="55" t="s">
        <v>55</v>
      </c>
      <c r="F64" s="39"/>
      <c r="G64" s="113" t="s">
        <v>114</v>
      </c>
      <c r="H64" s="114"/>
      <c r="I64" s="114"/>
      <c r="J64" s="114"/>
      <c r="K64" s="114"/>
      <c r="L64" s="114"/>
      <c r="M64" s="114"/>
      <c r="N64" s="115"/>
    </row>
    <row r="65" spans="1:14" x14ac:dyDescent="0.35">
      <c r="A65" s="39"/>
      <c r="B65" s="60">
        <v>37</v>
      </c>
      <c r="C65" s="61" t="s">
        <v>57</v>
      </c>
      <c r="D65" s="62" t="s">
        <v>115</v>
      </c>
      <c r="E65" s="63" t="s">
        <v>55</v>
      </c>
      <c r="F65" s="39"/>
      <c r="G65" s="116" t="s">
        <v>116</v>
      </c>
      <c r="H65" s="117"/>
      <c r="I65" s="117"/>
      <c r="J65" s="117"/>
      <c r="K65" s="117"/>
      <c r="L65" s="117"/>
      <c r="M65" s="117"/>
      <c r="N65" s="118"/>
    </row>
    <row r="66" spans="1:14" ht="15" thickBot="1" x14ac:dyDescent="0.4">
      <c r="A66" s="39"/>
      <c r="B66" s="60">
        <v>38</v>
      </c>
      <c r="C66" s="61" t="s">
        <v>60</v>
      </c>
      <c r="D66" s="62" t="s">
        <v>117</v>
      </c>
      <c r="E66" s="63" t="s">
        <v>55</v>
      </c>
      <c r="F66" s="39"/>
      <c r="G66" s="116" t="s">
        <v>62</v>
      </c>
      <c r="H66" s="117"/>
      <c r="I66" s="117"/>
      <c r="J66" s="117"/>
      <c r="K66" s="117"/>
      <c r="L66" s="117"/>
      <c r="M66" s="119"/>
      <c r="N66" s="120"/>
    </row>
    <row r="67" spans="1:14" x14ac:dyDescent="0.35">
      <c r="A67" s="39"/>
      <c r="B67" s="60">
        <v>39</v>
      </c>
      <c r="C67" s="61" t="s">
        <v>44</v>
      </c>
      <c r="D67" s="62" t="s">
        <v>118</v>
      </c>
      <c r="E67" s="62" t="s">
        <v>46</v>
      </c>
      <c r="F67" s="55">
        <v>3</v>
      </c>
      <c r="G67" s="79">
        <v>0</v>
      </c>
      <c r="H67" s="80">
        <v>0</v>
      </c>
      <c r="I67" s="80">
        <v>0</v>
      </c>
      <c r="J67" s="80">
        <v>0</v>
      </c>
      <c r="K67" s="80">
        <v>12.5</v>
      </c>
      <c r="L67" s="80">
        <v>14.675000000000001</v>
      </c>
      <c r="M67" s="81">
        <v>2.86</v>
      </c>
      <c r="N67" s="66">
        <v>15.36</v>
      </c>
    </row>
    <row r="68" spans="1:14" x14ac:dyDescent="0.35">
      <c r="A68" s="39"/>
      <c r="B68" s="60">
        <v>40</v>
      </c>
      <c r="C68" s="61" t="s">
        <v>47</v>
      </c>
      <c r="D68" s="62" t="s">
        <v>119</v>
      </c>
      <c r="E68" s="62" t="s">
        <v>46</v>
      </c>
      <c r="F68" s="63">
        <v>3</v>
      </c>
      <c r="G68" s="79">
        <v>0</v>
      </c>
      <c r="H68" s="80">
        <v>0</v>
      </c>
      <c r="I68" s="80">
        <v>0</v>
      </c>
      <c r="J68" s="80">
        <v>0</v>
      </c>
      <c r="K68" s="80">
        <v>0</v>
      </c>
      <c r="L68" s="80">
        <v>7.0000000000000007E-2</v>
      </c>
      <c r="M68" s="82">
        <v>7.0000000000000007E-2</v>
      </c>
      <c r="N68" s="83">
        <v>7.0000000000000007E-2</v>
      </c>
    </row>
    <row r="69" spans="1:14" x14ac:dyDescent="0.35">
      <c r="A69" s="39"/>
      <c r="B69" s="60">
        <v>41</v>
      </c>
      <c r="C69" s="61" t="s">
        <v>65</v>
      </c>
      <c r="D69" s="62" t="s">
        <v>120</v>
      </c>
      <c r="E69" s="131" t="s">
        <v>121</v>
      </c>
      <c r="F69" s="132" t="e">
        <v>#N/A</v>
      </c>
      <c r="G69" s="100">
        <v>0</v>
      </c>
      <c r="H69" s="101">
        <v>0</v>
      </c>
      <c r="I69" s="101">
        <v>0</v>
      </c>
      <c r="J69" s="101">
        <v>100</v>
      </c>
      <c r="K69" s="101">
        <v>207</v>
      </c>
      <c r="L69" s="101">
        <v>307</v>
      </c>
      <c r="M69" s="102">
        <v>0</v>
      </c>
      <c r="N69" s="103">
        <v>307</v>
      </c>
    </row>
    <row r="70" spans="1:14" ht="15" thickBot="1" x14ac:dyDescent="0.4">
      <c r="A70" s="39"/>
      <c r="B70" s="68">
        <v>42</v>
      </c>
      <c r="C70" s="69" t="s">
        <v>49</v>
      </c>
      <c r="D70" s="70" t="s">
        <v>122</v>
      </c>
      <c r="E70" s="70" t="s">
        <v>46</v>
      </c>
      <c r="F70" s="71">
        <v>3</v>
      </c>
      <c r="G70" s="88">
        <v>0</v>
      </c>
      <c r="H70" s="89">
        <v>0</v>
      </c>
      <c r="I70" s="89">
        <v>0</v>
      </c>
      <c r="J70" s="89">
        <v>0</v>
      </c>
      <c r="K70" s="89">
        <v>0</v>
      </c>
      <c r="L70" s="89">
        <v>0</v>
      </c>
      <c r="M70" s="90">
        <v>0</v>
      </c>
      <c r="N70" s="91">
        <v>0</v>
      </c>
    </row>
    <row r="71" spans="1:14" ht="15" thickBot="1" x14ac:dyDescent="0.4">
      <c r="A71" s="39"/>
      <c r="B71" s="92"/>
      <c r="C71" s="93"/>
      <c r="D71" s="94"/>
      <c r="E71" s="94"/>
      <c r="F71" s="94"/>
      <c r="G71" s="92"/>
      <c r="H71" s="92"/>
      <c r="I71" s="92"/>
      <c r="J71" s="92"/>
      <c r="K71" s="92"/>
      <c r="L71" s="92"/>
      <c r="M71" s="92"/>
      <c r="N71" s="92"/>
    </row>
    <row r="72" spans="1:14" ht="15" thickBot="1" x14ac:dyDescent="0.4">
      <c r="A72" s="39"/>
      <c r="B72" s="39"/>
      <c r="C72" s="43"/>
      <c r="D72" s="39"/>
      <c r="E72" s="39"/>
      <c r="F72" s="39"/>
      <c r="G72" s="133" t="s">
        <v>68</v>
      </c>
      <c r="H72" s="134"/>
      <c r="I72" s="135"/>
      <c r="J72" s="136" t="s">
        <v>69</v>
      </c>
      <c r="K72" s="134"/>
      <c r="L72" s="137"/>
      <c r="M72" s="39"/>
      <c r="N72" s="76"/>
    </row>
    <row r="73" spans="1:14" x14ac:dyDescent="0.35">
      <c r="A73" s="39"/>
      <c r="B73" s="138">
        <v>43</v>
      </c>
      <c r="C73" s="140" t="s">
        <v>70</v>
      </c>
      <c r="D73" s="95" t="s">
        <v>123</v>
      </c>
      <c r="E73" s="142" t="s">
        <v>72</v>
      </c>
      <c r="F73" s="144">
        <v>1</v>
      </c>
      <c r="G73" s="146">
        <v>0.68942042318307295</v>
      </c>
      <c r="H73" s="147"/>
      <c r="I73" s="147"/>
      <c r="J73" s="147">
        <v>0.31057957681692699</v>
      </c>
      <c r="K73" s="147"/>
      <c r="L73" s="148"/>
      <c r="M73" s="39"/>
      <c r="N73" s="96">
        <v>1</v>
      </c>
    </row>
    <row r="74" spans="1:14" ht="15" thickBot="1" x14ac:dyDescent="0.4">
      <c r="A74" s="39"/>
      <c r="B74" s="139"/>
      <c r="C74" s="141"/>
      <c r="D74" s="97" t="s">
        <v>124</v>
      </c>
      <c r="E74" s="143"/>
      <c r="F74" s="145"/>
      <c r="G74" s="149">
        <v>0.73399999999999999</v>
      </c>
      <c r="H74" s="150"/>
      <c r="I74" s="150"/>
      <c r="J74" s="151">
        <v>0.26600000000000001</v>
      </c>
      <c r="K74" s="150"/>
      <c r="L74" s="152"/>
      <c r="M74" s="39"/>
      <c r="N74" s="98">
        <v>1</v>
      </c>
    </row>
    <row r="75" spans="1:14" ht="15" thickBot="1" x14ac:dyDescent="0.4">
      <c r="A75" s="39"/>
      <c r="B75" s="39"/>
      <c r="C75" s="43"/>
      <c r="D75" s="39"/>
      <c r="E75" s="39"/>
      <c r="F75" s="39"/>
      <c r="G75" s="76"/>
      <c r="H75" s="76"/>
      <c r="I75" s="76"/>
      <c r="J75" s="76"/>
      <c r="K75" s="76"/>
      <c r="L75" s="76"/>
      <c r="M75" s="76"/>
      <c r="N75" s="76"/>
    </row>
    <row r="76" spans="1:14" ht="15" thickBot="1" x14ac:dyDescent="0.4">
      <c r="A76" s="39"/>
      <c r="B76" s="77" t="s">
        <v>125</v>
      </c>
      <c r="C76" s="78" t="s">
        <v>52</v>
      </c>
      <c r="D76" s="39"/>
      <c r="E76" s="39"/>
      <c r="F76" s="39"/>
      <c r="G76" s="76"/>
      <c r="H76" s="76"/>
      <c r="I76" s="76"/>
      <c r="J76" s="76"/>
      <c r="K76" s="76"/>
      <c r="L76" s="76"/>
      <c r="M76" s="76"/>
      <c r="N76" s="76"/>
    </row>
    <row r="77" spans="1:14" x14ac:dyDescent="0.35">
      <c r="A77" s="39"/>
      <c r="B77" s="52">
        <v>44</v>
      </c>
      <c r="C77" s="53" t="s">
        <v>53</v>
      </c>
      <c r="D77" s="54" t="s">
        <v>126</v>
      </c>
      <c r="E77" s="55" t="s">
        <v>55</v>
      </c>
      <c r="F77" s="39"/>
      <c r="G77" s="113" t="s">
        <v>127</v>
      </c>
      <c r="H77" s="114"/>
      <c r="I77" s="114"/>
      <c r="J77" s="114"/>
      <c r="K77" s="114"/>
      <c r="L77" s="114"/>
      <c r="M77" s="114"/>
      <c r="N77" s="115"/>
    </row>
    <row r="78" spans="1:14" x14ac:dyDescent="0.35">
      <c r="A78" s="39"/>
      <c r="B78" s="60">
        <v>45</v>
      </c>
      <c r="C78" s="61" t="s">
        <v>57</v>
      </c>
      <c r="D78" s="62" t="s">
        <v>128</v>
      </c>
      <c r="E78" s="63" t="s">
        <v>55</v>
      </c>
      <c r="F78" s="39"/>
      <c r="G78" s="116" t="s">
        <v>129</v>
      </c>
      <c r="H78" s="117"/>
      <c r="I78" s="117"/>
      <c r="J78" s="117"/>
      <c r="K78" s="117"/>
      <c r="L78" s="117"/>
      <c r="M78" s="117"/>
      <c r="N78" s="118"/>
    </row>
    <row r="79" spans="1:14" ht="15" thickBot="1" x14ac:dyDescent="0.4">
      <c r="A79" s="39"/>
      <c r="B79" s="60">
        <v>46</v>
      </c>
      <c r="C79" s="61" t="s">
        <v>60</v>
      </c>
      <c r="D79" s="62" t="s">
        <v>130</v>
      </c>
      <c r="E79" s="63" t="s">
        <v>55</v>
      </c>
      <c r="F79" s="39"/>
      <c r="G79" s="116" t="s">
        <v>131</v>
      </c>
      <c r="H79" s="117"/>
      <c r="I79" s="117"/>
      <c r="J79" s="117"/>
      <c r="K79" s="117"/>
      <c r="L79" s="117"/>
      <c r="M79" s="119"/>
      <c r="N79" s="120"/>
    </row>
    <row r="80" spans="1:14" x14ac:dyDescent="0.35">
      <c r="A80" s="39"/>
      <c r="B80" s="60">
        <v>47</v>
      </c>
      <c r="C80" s="61" t="s">
        <v>44</v>
      </c>
      <c r="D80" s="62" t="s">
        <v>132</v>
      </c>
      <c r="E80" s="62" t="s">
        <v>46</v>
      </c>
      <c r="F80" s="55">
        <v>3</v>
      </c>
      <c r="G80" s="79">
        <v>0</v>
      </c>
      <c r="H80" s="80">
        <v>-17.934010376421199</v>
      </c>
      <c r="I80" s="80">
        <v>-34.122716898985303</v>
      </c>
      <c r="J80" s="80">
        <v>-38.200000000000003</v>
      </c>
      <c r="K80" s="80">
        <v>-30.012596652221902</v>
      </c>
      <c r="L80" s="80">
        <v>-25.476930920214102</v>
      </c>
      <c r="M80" s="81">
        <v>-17.036000000000001</v>
      </c>
      <c r="N80" s="66">
        <v>-137.30532392762842</v>
      </c>
    </row>
    <row r="81" spans="1:14" x14ac:dyDescent="0.35">
      <c r="A81" s="39"/>
      <c r="B81" s="60">
        <v>48</v>
      </c>
      <c r="C81" s="61" t="s">
        <v>47</v>
      </c>
      <c r="D81" s="62" t="s">
        <v>133</v>
      </c>
      <c r="E81" s="62" t="s">
        <v>46</v>
      </c>
      <c r="F81" s="63">
        <v>3</v>
      </c>
      <c r="G81" s="79">
        <v>0</v>
      </c>
      <c r="H81" s="80">
        <v>-0.21607241417375</v>
      </c>
      <c r="I81" s="80">
        <v>-0.206179558302026</v>
      </c>
      <c r="J81" s="80">
        <v>-0.3</v>
      </c>
      <c r="K81" s="80">
        <v>-0.38878442796610202</v>
      </c>
      <c r="L81" s="80">
        <v>-0.37872638885529802</v>
      </c>
      <c r="M81" s="82">
        <v>-0.26201806277354889</v>
      </c>
      <c r="N81" s="83">
        <v>-1.3730544632154269</v>
      </c>
    </row>
    <row r="82" spans="1:14" x14ac:dyDescent="0.35">
      <c r="A82" s="39"/>
      <c r="B82" s="60">
        <v>49</v>
      </c>
      <c r="C82" s="61" t="s">
        <v>65</v>
      </c>
      <c r="D82" s="62" t="s">
        <v>134</v>
      </c>
      <c r="E82" s="131" t="s">
        <v>121</v>
      </c>
      <c r="F82" s="132" t="e">
        <v>#N/A</v>
      </c>
      <c r="G82" s="100">
        <v>0</v>
      </c>
      <c r="H82" s="101">
        <v>0</v>
      </c>
      <c r="I82" s="101">
        <v>0</v>
      </c>
      <c r="J82" s="101">
        <v>0</v>
      </c>
      <c r="K82" s="101">
        <v>0</v>
      </c>
      <c r="L82" s="101">
        <v>-904</v>
      </c>
      <c r="M82" s="102">
        <v>-807</v>
      </c>
      <c r="N82" s="103">
        <v>-807</v>
      </c>
    </row>
    <row r="83" spans="1:14" ht="15" thickBot="1" x14ac:dyDescent="0.4">
      <c r="A83" s="39"/>
      <c r="B83" s="68">
        <v>50</v>
      </c>
      <c r="C83" s="69" t="s">
        <v>49</v>
      </c>
      <c r="D83" s="70" t="s">
        <v>135</v>
      </c>
      <c r="E83" s="70" t="s">
        <v>46</v>
      </c>
      <c r="F83" s="71">
        <v>3</v>
      </c>
      <c r="G83" s="88">
        <v>0</v>
      </c>
      <c r="H83" s="89">
        <v>0</v>
      </c>
      <c r="I83" s="89">
        <v>0</v>
      </c>
      <c r="J83" s="89">
        <v>0</v>
      </c>
      <c r="K83" s="89">
        <v>0</v>
      </c>
      <c r="L83" s="89">
        <v>0</v>
      </c>
      <c r="M83" s="90">
        <v>0</v>
      </c>
      <c r="N83" s="91">
        <v>0</v>
      </c>
    </row>
    <row r="84" spans="1:14" ht="15" thickBot="1" x14ac:dyDescent="0.4">
      <c r="A84" s="39"/>
      <c r="B84" s="92"/>
      <c r="C84" s="93"/>
      <c r="D84" s="94"/>
      <c r="E84" s="94"/>
      <c r="F84" s="94"/>
      <c r="G84" s="92"/>
      <c r="H84" s="92"/>
      <c r="I84" s="92"/>
      <c r="J84" s="92"/>
      <c r="K84" s="92"/>
      <c r="L84" s="92"/>
      <c r="M84" s="92"/>
      <c r="N84" s="92"/>
    </row>
    <row r="85" spans="1:14" ht="15" thickBot="1" x14ac:dyDescent="0.4">
      <c r="A85" s="39"/>
      <c r="B85" s="39"/>
      <c r="C85" s="43"/>
      <c r="D85" s="39"/>
      <c r="E85" s="39"/>
      <c r="F85" s="39"/>
      <c r="G85" s="133" t="s">
        <v>68</v>
      </c>
      <c r="H85" s="134"/>
      <c r="I85" s="135"/>
      <c r="J85" s="136" t="s">
        <v>69</v>
      </c>
      <c r="K85" s="134"/>
      <c r="L85" s="137"/>
      <c r="M85" s="39"/>
      <c r="N85" s="76"/>
    </row>
    <row r="86" spans="1:14" x14ac:dyDescent="0.35">
      <c r="A86" s="39"/>
      <c r="B86" s="138">
        <v>51</v>
      </c>
      <c r="C86" s="140" t="s">
        <v>70</v>
      </c>
      <c r="D86" s="95" t="s">
        <v>136</v>
      </c>
      <c r="E86" s="142" t="s">
        <v>72</v>
      </c>
      <c r="F86" s="144">
        <v>1</v>
      </c>
      <c r="G86" s="146">
        <v>1</v>
      </c>
      <c r="H86" s="147"/>
      <c r="I86" s="147"/>
      <c r="J86" s="147">
        <v>0</v>
      </c>
      <c r="K86" s="147"/>
      <c r="L86" s="148"/>
      <c r="M86" s="39"/>
      <c r="N86" s="96">
        <v>1</v>
      </c>
    </row>
    <row r="87" spans="1:14" ht="15" thickBot="1" x14ac:dyDescent="0.4">
      <c r="A87" s="39"/>
      <c r="B87" s="139"/>
      <c r="C87" s="141"/>
      <c r="D87" s="97" t="s">
        <v>137</v>
      </c>
      <c r="E87" s="143"/>
      <c r="F87" s="145"/>
      <c r="G87" s="149">
        <v>1</v>
      </c>
      <c r="H87" s="150"/>
      <c r="I87" s="150"/>
      <c r="J87" s="151">
        <v>0</v>
      </c>
      <c r="K87" s="150"/>
      <c r="L87" s="152"/>
      <c r="M87" s="39"/>
      <c r="N87" s="98">
        <v>1</v>
      </c>
    </row>
    <row r="88" spans="1:14" ht="15" thickBot="1" x14ac:dyDescent="0.4">
      <c r="A88" s="39"/>
      <c r="B88" s="39"/>
      <c r="C88" s="43"/>
      <c r="D88" s="39"/>
      <c r="E88" s="39"/>
      <c r="F88" s="39"/>
      <c r="G88" s="76"/>
      <c r="H88" s="76"/>
      <c r="I88" s="76"/>
      <c r="J88" s="76"/>
      <c r="K88" s="76"/>
      <c r="L88" s="76"/>
      <c r="M88" s="76"/>
      <c r="N88" s="76"/>
    </row>
    <row r="89" spans="1:14" ht="15" thickBot="1" x14ac:dyDescent="0.4">
      <c r="A89" s="39"/>
      <c r="B89" s="77" t="s">
        <v>138</v>
      </c>
      <c r="C89" s="78" t="s">
        <v>52</v>
      </c>
      <c r="D89" s="39"/>
      <c r="E89" s="39"/>
      <c r="F89" s="39"/>
      <c r="G89" s="76"/>
      <c r="H89" s="76"/>
      <c r="I89" s="76"/>
      <c r="J89" s="76"/>
      <c r="K89" s="76"/>
      <c r="L89" s="76"/>
      <c r="M89" s="76"/>
      <c r="N89" s="76"/>
    </row>
    <row r="90" spans="1:14" x14ac:dyDescent="0.35">
      <c r="A90" s="39"/>
      <c r="B90" s="52">
        <v>52</v>
      </c>
      <c r="C90" s="53" t="s">
        <v>53</v>
      </c>
      <c r="D90" s="54" t="s">
        <v>139</v>
      </c>
      <c r="E90" s="55" t="s">
        <v>55</v>
      </c>
      <c r="F90" s="39"/>
      <c r="G90" s="113" t="s">
        <v>140</v>
      </c>
      <c r="H90" s="114"/>
      <c r="I90" s="114"/>
      <c r="J90" s="114"/>
      <c r="K90" s="114"/>
      <c r="L90" s="114"/>
      <c r="M90" s="114"/>
      <c r="N90" s="115"/>
    </row>
    <row r="91" spans="1:14" x14ac:dyDescent="0.35">
      <c r="A91" s="39"/>
      <c r="B91" s="60">
        <v>53</v>
      </c>
      <c r="C91" s="61" t="s">
        <v>57</v>
      </c>
      <c r="D91" s="62" t="s">
        <v>141</v>
      </c>
      <c r="E91" s="63" t="s">
        <v>55</v>
      </c>
      <c r="F91" s="39"/>
      <c r="G91" s="116" t="s">
        <v>142</v>
      </c>
      <c r="H91" s="117"/>
      <c r="I91" s="117"/>
      <c r="J91" s="117"/>
      <c r="K91" s="117"/>
      <c r="L91" s="117"/>
      <c r="M91" s="117"/>
      <c r="N91" s="118"/>
    </row>
    <row r="92" spans="1:14" ht="15" thickBot="1" x14ac:dyDescent="0.4">
      <c r="A92" s="39"/>
      <c r="B92" s="60">
        <v>54</v>
      </c>
      <c r="C92" s="61" t="s">
        <v>60</v>
      </c>
      <c r="D92" s="62" t="s">
        <v>143</v>
      </c>
      <c r="E92" s="63" t="s">
        <v>55</v>
      </c>
      <c r="F92" s="39"/>
      <c r="G92" s="116" t="s">
        <v>131</v>
      </c>
      <c r="H92" s="117"/>
      <c r="I92" s="117"/>
      <c r="J92" s="117"/>
      <c r="K92" s="117"/>
      <c r="L92" s="117"/>
      <c r="M92" s="119"/>
      <c r="N92" s="120"/>
    </row>
    <row r="93" spans="1:14" x14ac:dyDescent="0.35">
      <c r="A93" s="39"/>
      <c r="B93" s="60">
        <v>55</v>
      </c>
      <c r="C93" s="61" t="s">
        <v>44</v>
      </c>
      <c r="D93" s="62" t="s">
        <v>144</v>
      </c>
      <c r="E93" s="62" t="s">
        <v>46</v>
      </c>
      <c r="F93" s="55">
        <v>3</v>
      </c>
      <c r="G93" s="79">
        <v>0</v>
      </c>
      <c r="H93" s="80">
        <v>0</v>
      </c>
      <c r="I93" s="80">
        <v>-1.48688981278933</v>
      </c>
      <c r="J93" s="80">
        <v>-5.9475592511573296</v>
      </c>
      <c r="K93" s="80">
        <v>0</v>
      </c>
      <c r="L93" s="80">
        <v>0</v>
      </c>
      <c r="M93" s="81">
        <v>0</v>
      </c>
      <c r="N93" s="66">
        <v>-7.4344490639466594</v>
      </c>
    </row>
    <row r="94" spans="1:14" x14ac:dyDescent="0.35">
      <c r="A94" s="39"/>
      <c r="B94" s="60">
        <v>56</v>
      </c>
      <c r="C94" s="61" t="s">
        <v>47</v>
      </c>
      <c r="D94" s="62" t="s">
        <v>145</v>
      </c>
      <c r="E94" s="62" t="s">
        <v>46</v>
      </c>
      <c r="F94" s="63">
        <v>3</v>
      </c>
      <c r="G94" s="79">
        <v>0</v>
      </c>
      <c r="H94" s="80">
        <v>0</v>
      </c>
      <c r="I94" s="80">
        <v>0</v>
      </c>
      <c r="J94" s="80">
        <v>0</v>
      </c>
      <c r="K94" s="80">
        <v>0</v>
      </c>
      <c r="L94" s="80">
        <v>0</v>
      </c>
      <c r="M94" s="82">
        <v>0</v>
      </c>
      <c r="N94" s="83">
        <v>0</v>
      </c>
    </row>
    <row r="95" spans="1:14" x14ac:dyDescent="0.35">
      <c r="A95" s="39"/>
      <c r="B95" s="60">
        <v>57</v>
      </c>
      <c r="C95" s="61" t="s">
        <v>65</v>
      </c>
      <c r="D95" s="62" t="s">
        <v>146</v>
      </c>
      <c r="E95" s="131" t="s">
        <v>121</v>
      </c>
      <c r="F95" s="132" t="e">
        <v>#N/A</v>
      </c>
      <c r="G95" s="100">
        <v>0</v>
      </c>
      <c r="H95" s="101">
        <v>0</v>
      </c>
      <c r="I95" s="101">
        <v>0</v>
      </c>
      <c r="J95" s="101">
        <v>0</v>
      </c>
      <c r="K95" s="101">
        <v>0</v>
      </c>
      <c r="L95" s="101">
        <v>-1</v>
      </c>
      <c r="M95" s="102">
        <v>-1</v>
      </c>
      <c r="N95" s="103">
        <v>-1</v>
      </c>
    </row>
    <row r="96" spans="1:14" ht="15" thickBot="1" x14ac:dyDescent="0.4">
      <c r="A96" s="39"/>
      <c r="B96" s="68">
        <v>58</v>
      </c>
      <c r="C96" s="69" t="s">
        <v>49</v>
      </c>
      <c r="D96" s="70" t="s">
        <v>147</v>
      </c>
      <c r="E96" s="70" t="s">
        <v>46</v>
      </c>
      <c r="F96" s="71">
        <v>3</v>
      </c>
      <c r="G96" s="88">
        <v>0</v>
      </c>
      <c r="H96" s="89">
        <v>0</v>
      </c>
      <c r="I96" s="89">
        <v>0</v>
      </c>
      <c r="J96" s="89">
        <v>0</v>
      </c>
      <c r="K96" s="89">
        <v>0</v>
      </c>
      <c r="L96" s="89">
        <v>0</v>
      </c>
      <c r="M96" s="90">
        <v>0</v>
      </c>
      <c r="N96" s="91">
        <v>0</v>
      </c>
    </row>
    <row r="97" spans="1:14" ht="15" thickBot="1" x14ac:dyDescent="0.4">
      <c r="A97" s="39"/>
      <c r="B97" s="92"/>
      <c r="C97" s="93"/>
      <c r="D97" s="94"/>
      <c r="E97" s="94"/>
      <c r="F97" s="94"/>
      <c r="G97" s="92"/>
      <c r="H97" s="92"/>
      <c r="I97" s="92"/>
      <c r="J97" s="92"/>
      <c r="K97" s="92"/>
      <c r="L97" s="92"/>
      <c r="M97" s="92"/>
      <c r="N97" s="92"/>
    </row>
    <row r="98" spans="1:14" ht="15" thickBot="1" x14ac:dyDescent="0.4">
      <c r="A98" s="39"/>
      <c r="B98" s="39"/>
      <c r="C98" s="43"/>
      <c r="D98" s="39"/>
      <c r="E98" s="39"/>
      <c r="F98" s="39"/>
      <c r="G98" s="133" t="s">
        <v>68</v>
      </c>
      <c r="H98" s="134"/>
      <c r="I98" s="135"/>
      <c r="J98" s="136" t="s">
        <v>69</v>
      </c>
      <c r="K98" s="134"/>
      <c r="L98" s="137"/>
      <c r="M98" s="39"/>
      <c r="N98" s="76"/>
    </row>
    <row r="99" spans="1:14" x14ac:dyDescent="0.35">
      <c r="A99" s="39"/>
      <c r="B99" s="138">
        <v>59</v>
      </c>
      <c r="C99" s="140" t="s">
        <v>70</v>
      </c>
      <c r="D99" s="95" t="s">
        <v>148</v>
      </c>
      <c r="E99" s="142" t="s">
        <v>72</v>
      </c>
      <c r="F99" s="144">
        <v>1</v>
      </c>
      <c r="G99" s="146">
        <v>0.91159026514991204</v>
      </c>
      <c r="H99" s="147"/>
      <c r="I99" s="147"/>
      <c r="J99" s="147">
        <v>8.8409734850086699E-2</v>
      </c>
      <c r="K99" s="147"/>
      <c r="L99" s="148"/>
      <c r="M99" s="39"/>
      <c r="N99" s="96">
        <v>0.99999999999999878</v>
      </c>
    </row>
    <row r="100" spans="1:14" ht="15" thickBot="1" x14ac:dyDescent="0.4">
      <c r="A100" s="39"/>
      <c r="B100" s="139"/>
      <c r="C100" s="141"/>
      <c r="D100" s="97" t="s">
        <v>149</v>
      </c>
      <c r="E100" s="143"/>
      <c r="F100" s="145"/>
      <c r="G100" s="149">
        <v>0.91200000000000003</v>
      </c>
      <c r="H100" s="150"/>
      <c r="I100" s="150"/>
      <c r="J100" s="151">
        <v>8.7999999999999995E-2</v>
      </c>
      <c r="K100" s="150"/>
      <c r="L100" s="152"/>
      <c r="M100" s="39"/>
      <c r="N100" s="98">
        <v>1</v>
      </c>
    </row>
    <row r="101" spans="1:14" ht="15" thickBot="1" x14ac:dyDescent="0.4">
      <c r="A101" s="39"/>
      <c r="B101" s="39"/>
      <c r="C101" s="43"/>
      <c r="D101" s="39"/>
      <c r="E101" s="39"/>
      <c r="F101" s="39"/>
      <c r="G101" s="76"/>
      <c r="H101" s="76"/>
      <c r="I101" s="76"/>
      <c r="J101" s="76"/>
      <c r="K101" s="76"/>
      <c r="L101" s="76"/>
      <c r="M101" s="76"/>
      <c r="N101" s="76"/>
    </row>
    <row r="102" spans="1:14" ht="15" thickBot="1" x14ac:dyDescent="0.4">
      <c r="A102" s="39"/>
      <c r="B102" s="77" t="s">
        <v>150</v>
      </c>
      <c r="C102" s="78" t="s">
        <v>52</v>
      </c>
      <c r="D102" s="39"/>
      <c r="E102" s="39"/>
      <c r="F102" s="39"/>
      <c r="G102" s="76"/>
      <c r="H102" s="76"/>
      <c r="I102" s="76"/>
      <c r="J102" s="76"/>
      <c r="K102" s="76"/>
      <c r="L102" s="76"/>
      <c r="M102" s="76"/>
      <c r="N102" s="76"/>
    </row>
    <row r="103" spans="1:14" x14ac:dyDescent="0.35">
      <c r="A103" s="39"/>
      <c r="B103" s="52">
        <v>60</v>
      </c>
      <c r="C103" s="53" t="s">
        <v>53</v>
      </c>
      <c r="D103" s="54" t="s">
        <v>151</v>
      </c>
      <c r="E103" s="55" t="s">
        <v>55</v>
      </c>
      <c r="F103" s="39"/>
      <c r="G103" s="113" t="s">
        <v>152</v>
      </c>
      <c r="H103" s="114"/>
      <c r="I103" s="114"/>
      <c r="J103" s="114"/>
      <c r="K103" s="114"/>
      <c r="L103" s="114"/>
      <c r="M103" s="114"/>
      <c r="N103" s="115"/>
    </row>
    <row r="104" spans="1:14" x14ac:dyDescent="0.35">
      <c r="A104" s="39"/>
      <c r="B104" s="60">
        <v>61</v>
      </c>
      <c r="C104" s="61" t="s">
        <v>57</v>
      </c>
      <c r="D104" s="62" t="s">
        <v>153</v>
      </c>
      <c r="E104" s="63" t="s">
        <v>55</v>
      </c>
      <c r="F104" s="39"/>
      <c r="G104" s="116" t="s">
        <v>154</v>
      </c>
      <c r="H104" s="117"/>
      <c r="I104" s="117"/>
      <c r="J104" s="117"/>
      <c r="K104" s="117"/>
      <c r="L104" s="117"/>
      <c r="M104" s="117"/>
      <c r="N104" s="118"/>
    </row>
    <row r="105" spans="1:14" ht="15" thickBot="1" x14ac:dyDescent="0.4">
      <c r="A105" s="39"/>
      <c r="B105" s="60">
        <v>62</v>
      </c>
      <c r="C105" s="61" t="s">
        <v>60</v>
      </c>
      <c r="D105" s="62" t="s">
        <v>155</v>
      </c>
      <c r="E105" s="63" t="s">
        <v>55</v>
      </c>
      <c r="F105" s="39"/>
      <c r="G105" s="116" t="s">
        <v>131</v>
      </c>
      <c r="H105" s="117"/>
      <c r="I105" s="117"/>
      <c r="J105" s="117"/>
      <c r="K105" s="117"/>
      <c r="L105" s="117"/>
      <c r="M105" s="119"/>
      <c r="N105" s="120"/>
    </row>
    <row r="106" spans="1:14" x14ac:dyDescent="0.35">
      <c r="A106" s="39"/>
      <c r="B106" s="60">
        <v>63</v>
      </c>
      <c r="C106" s="61" t="s">
        <v>44</v>
      </c>
      <c r="D106" s="62" t="s">
        <v>156</v>
      </c>
      <c r="E106" s="62" t="s">
        <v>46</v>
      </c>
      <c r="F106" s="55">
        <v>3</v>
      </c>
      <c r="G106" s="79">
        <v>0</v>
      </c>
      <c r="H106" s="80">
        <v>-0.88743784532412895</v>
      </c>
      <c r="I106" s="80">
        <v>-2.3822756022839902</v>
      </c>
      <c r="J106" s="80">
        <v>0</v>
      </c>
      <c r="K106" s="80">
        <v>0</v>
      </c>
      <c r="L106" s="80">
        <v>-0.11649682564602599</v>
      </c>
      <c r="M106" s="81">
        <v>-0.29199999999999998</v>
      </c>
      <c r="N106" s="66">
        <v>-3.5617134476081187</v>
      </c>
    </row>
    <row r="107" spans="1:14" x14ac:dyDescent="0.35">
      <c r="A107" s="39"/>
      <c r="B107" s="60">
        <v>64</v>
      </c>
      <c r="C107" s="61" t="s">
        <v>47</v>
      </c>
      <c r="D107" s="62" t="s">
        <v>157</v>
      </c>
      <c r="E107" s="62" t="s">
        <v>46</v>
      </c>
      <c r="F107" s="63">
        <v>3</v>
      </c>
      <c r="G107" s="79">
        <v>0</v>
      </c>
      <c r="H107" s="80">
        <v>0</v>
      </c>
      <c r="I107" s="80">
        <v>0</v>
      </c>
      <c r="J107" s="80">
        <v>0</v>
      </c>
      <c r="K107" s="80">
        <v>0</v>
      </c>
      <c r="L107" s="80">
        <v>0</v>
      </c>
      <c r="M107" s="82">
        <v>-9.1597975798130664E-3</v>
      </c>
      <c r="N107" s="83">
        <v>-9.1597975798130664E-3</v>
      </c>
    </row>
    <row r="108" spans="1:14" x14ac:dyDescent="0.35">
      <c r="A108" s="39"/>
      <c r="B108" s="60">
        <v>65</v>
      </c>
      <c r="C108" s="61" t="s">
        <v>65</v>
      </c>
      <c r="D108" s="62" t="s">
        <v>158</v>
      </c>
      <c r="E108" s="131" t="s">
        <v>84</v>
      </c>
      <c r="F108" s="132" t="e">
        <v>#N/A</v>
      </c>
      <c r="G108" s="100">
        <v>0</v>
      </c>
      <c r="H108" s="101">
        <v>0</v>
      </c>
      <c r="I108" s="101">
        <v>0</v>
      </c>
      <c r="J108" s="101">
        <v>0</v>
      </c>
      <c r="K108" s="101">
        <v>0</v>
      </c>
      <c r="L108" s="101">
        <v>-568</v>
      </c>
      <c r="M108" s="102">
        <v>-588</v>
      </c>
      <c r="N108" s="103">
        <v>-588</v>
      </c>
    </row>
    <row r="109" spans="1:14" ht="15" thickBot="1" x14ac:dyDescent="0.4">
      <c r="A109" s="39"/>
      <c r="B109" s="68">
        <v>66</v>
      </c>
      <c r="C109" s="69" t="s">
        <v>49</v>
      </c>
      <c r="D109" s="70" t="s">
        <v>159</v>
      </c>
      <c r="E109" s="70" t="s">
        <v>46</v>
      </c>
      <c r="F109" s="71">
        <v>3</v>
      </c>
      <c r="G109" s="88">
        <v>0</v>
      </c>
      <c r="H109" s="89">
        <v>0</v>
      </c>
      <c r="I109" s="89">
        <v>0</v>
      </c>
      <c r="J109" s="89">
        <v>0</v>
      </c>
      <c r="K109" s="89">
        <v>0</v>
      </c>
      <c r="L109" s="89">
        <v>0</v>
      </c>
      <c r="M109" s="90">
        <v>0</v>
      </c>
      <c r="N109" s="91">
        <v>0</v>
      </c>
    </row>
    <row r="110" spans="1:14" ht="15" thickBot="1" x14ac:dyDescent="0.4">
      <c r="A110" s="39"/>
      <c r="B110" s="92"/>
      <c r="C110" s="93"/>
      <c r="D110" s="94"/>
      <c r="E110" s="94"/>
      <c r="F110" s="94"/>
      <c r="G110" s="92"/>
      <c r="H110" s="92"/>
      <c r="I110" s="92"/>
      <c r="J110" s="92"/>
      <c r="K110" s="92"/>
      <c r="L110" s="92"/>
      <c r="M110" s="92"/>
      <c r="N110" s="92"/>
    </row>
    <row r="111" spans="1:14" ht="15" thickBot="1" x14ac:dyDescent="0.4">
      <c r="A111" s="39"/>
      <c r="B111" s="39"/>
      <c r="C111" s="43"/>
      <c r="D111" s="39"/>
      <c r="E111" s="39"/>
      <c r="F111" s="39"/>
      <c r="G111" s="133" t="s">
        <v>68</v>
      </c>
      <c r="H111" s="134"/>
      <c r="I111" s="135"/>
      <c r="J111" s="136" t="s">
        <v>69</v>
      </c>
      <c r="K111" s="134"/>
      <c r="L111" s="137"/>
      <c r="M111" s="39"/>
      <c r="N111" s="76"/>
    </row>
    <row r="112" spans="1:14" x14ac:dyDescent="0.35">
      <c r="A112" s="39"/>
      <c r="B112" s="138">
        <v>67</v>
      </c>
      <c r="C112" s="140" t="s">
        <v>70</v>
      </c>
      <c r="D112" s="95" t="s">
        <v>160</v>
      </c>
      <c r="E112" s="142" t="s">
        <v>72</v>
      </c>
      <c r="F112" s="144">
        <v>1</v>
      </c>
      <c r="G112" s="146">
        <v>1</v>
      </c>
      <c r="H112" s="147"/>
      <c r="I112" s="147"/>
      <c r="J112" s="147">
        <v>0</v>
      </c>
      <c r="K112" s="147"/>
      <c r="L112" s="148"/>
      <c r="M112" s="39"/>
      <c r="N112" s="96">
        <v>1</v>
      </c>
    </row>
    <row r="113" spans="1:14" ht="15" thickBot="1" x14ac:dyDescent="0.4">
      <c r="A113" s="39"/>
      <c r="B113" s="139"/>
      <c r="C113" s="141"/>
      <c r="D113" s="97" t="s">
        <v>161</v>
      </c>
      <c r="E113" s="143"/>
      <c r="F113" s="145"/>
      <c r="G113" s="149">
        <v>1</v>
      </c>
      <c r="H113" s="150"/>
      <c r="I113" s="150"/>
      <c r="J113" s="151">
        <v>0</v>
      </c>
      <c r="K113" s="150"/>
      <c r="L113" s="152"/>
      <c r="M113" s="39"/>
      <c r="N113" s="98">
        <v>1</v>
      </c>
    </row>
    <row r="114" spans="1:14" ht="15" thickBot="1" x14ac:dyDescent="0.4">
      <c r="A114" s="39"/>
      <c r="B114" s="39"/>
      <c r="C114" s="43"/>
      <c r="D114" s="39"/>
      <c r="E114" s="39"/>
      <c r="F114" s="39"/>
      <c r="G114" s="76"/>
      <c r="H114" s="76"/>
      <c r="I114" s="76"/>
      <c r="J114" s="76"/>
      <c r="K114" s="76"/>
      <c r="L114" s="76"/>
      <c r="M114" s="76"/>
      <c r="N114" s="76"/>
    </row>
    <row r="115" spans="1:14" ht="15" thickBot="1" x14ac:dyDescent="0.4">
      <c r="A115" s="39"/>
      <c r="B115" s="77" t="s">
        <v>162</v>
      </c>
      <c r="C115" s="78" t="s">
        <v>52</v>
      </c>
      <c r="D115" s="39"/>
      <c r="E115" s="39"/>
      <c r="F115" s="39"/>
      <c r="G115" s="76"/>
      <c r="H115" s="76"/>
      <c r="I115" s="76"/>
      <c r="J115" s="76"/>
      <c r="K115" s="76"/>
      <c r="L115" s="76"/>
      <c r="M115" s="76"/>
      <c r="N115" s="76"/>
    </row>
    <row r="116" spans="1:14" x14ac:dyDescent="0.35">
      <c r="A116" s="39"/>
      <c r="B116" s="52">
        <v>68</v>
      </c>
      <c r="C116" s="53" t="s">
        <v>53</v>
      </c>
      <c r="D116" s="54" t="s">
        <v>163</v>
      </c>
      <c r="E116" s="55" t="s">
        <v>55</v>
      </c>
      <c r="F116" s="39"/>
      <c r="G116" s="113" t="s">
        <v>164</v>
      </c>
      <c r="H116" s="114"/>
      <c r="I116" s="114"/>
      <c r="J116" s="114"/>
      <c r="K116" s="114"/>
      <c r="L116" s="114"/>
      <c r="M116" s="114"/>
      <c r="N116" s="115"/>
    </row>
    <row r="117" spans="1:14" x14ac:dyDescent="0.35">
      <c r="A117" s="39"/>
      <c r="B117" s="60">
        <v>69</v>
      </c>
      <c r="C117" s="61" t="s">
        <v>57</v>
      </c>
      <c r="D117" s="62" t="s">
        <v>165</v>
      </c>
      <c r="E117" s="63" t="s">
        <v>55</v>
      </c>
      <c r="F117" s="39"/>
      <c r="G117" s="116" t="s">
        <v>166</v>
      </c>
      <c r="H117" s="117"/>
      <c r="I117" s="117"/>
      <c r="J117" s="117"/>
      <c r="K117" s="117"/>
      <c r="L117" s="117"/>
      <c r="M117" s="117"/>
      <c r="N117" s="118"/>
    </row>
    <row r="118" spans="1:14" ht="15" thickBot="1" x14ac:dyDescent="0.4">
      <c r="A118" s="39"/>
      <c r="B118" s="60">
        <v>70</v>
      </c>
      <c r="C118" s="61" t="s">
        <v>60</v>
      </c>
      <c r="D118" s="62" t="s">
        <v>167</v>
      </c>
      <c r="E118" s="63" t="s">
        <v>55</v>
      </c>
      <c r="F118" s="39"/>
      <c r="G118" s="116" t="s">
        <v>131</v>
      </c>
      <c r="H118" s="117"/>
      <c r="I118" s="117"/>
      <c r="J118" s="117"/>
      <c r="K118" s="117"/>
      <c r="L118" s="117"/>
      <c r="M118" s="119"/>
      <c r="N118" s="120"/>
    </row>
    <row r="119" spans="1:14" x14ac:dyDescent="0.35">
      <c r="A119" s="39"/>
      <c r="B119" s="60">
        <v>71</v>
      </c>
      <c r="C119" s="61" t="s">
        <v>44</v>
      </c>
      <c r="D119" s="62" t="s">
        <v>168</v>
      </c>
      <c r="E119" s="62" t="s">
        <v>46</v>
      </c>
      <c r="F119" s="55">
        <v>3</v>
      </c>
      <c r="G119" s="79">
        <v>0</v>
      </c>
      <c r="H119" s="80">
        <v>-2.39</v>
      </c>
      <c r="I119" s="80">
        <v>-0.3</v>
      </c>
      <c r="J119" s="80">
        <v>0.48</v>
      </c>
      <c r="K119" s="80">
        <v>-6.81</v>
      </c>
      <c r="L119" s="80">
        <v>-32.32</v>
      </c>
      <c r="M119" s="81">
        <v>-32.32</v>
      </c>
      <c r="N119" s="66">
        <v>-41.339999999999996</v>
      </c>
    </row>
    <row r="120" spans="1:14" x14ac:dyDescent="0.35">
      <c r="A120" s="39"/>
      <c r="B120" s="60">
        <v>72</v>
      </c>
      <c r="C120" s="61" t="s">
        <v>47</v>
      </c>
      <c r="D120" s="62" t="s">
        <v>169</v>
      </c>
      <c r="E120" s="62" t="s">
        <v>46</v>
      </c>
      <c r="F120" s="63">
        <v>3</v>
      </c>
      <c r="G120" s="79">
        <v>0</v>
      </c>
      <c r="H120" s="80">
        <v>0</v>
      </c>
      <c r="I120" s="80">
        <v>0</v>
      </c>
      <c r="J120" s="80">
        <v>0</v>
      </c>
      <c r="K120" s="80">
        <v>0</v>
      </c>
      <c r="L120" s="80">
        <v>0</v>
      </c>
      <c r="M120" s="82">
        <v>0</v>
      </c>
      <c r="N120" s="83">
        <v>0</v>
      </c>
    </row>
    <row r="121" spans="1:14" x14ac:dyDescent="0.35">
      <c r="A121" s="39"/>
      <c r="B121" s="60">
        <v>73</v>
      </c>
      <c r="C121" s="61" t="s">
        <v>65</v>
      </c>
      <c r="D121" s="62" t="s">
        <v>170</v>
      </c>
      <c r="E121" s="131">
        <v>0</v>
      </c>
      <c r="F121" s="132" t="e">
        <v>#N/A</v>
      </c>
      <c r="G121" s="100">
        <v>0</v>
      </c>
      <c r="H121" s="101">
        <v>0</v>
      </c>
      <c r="I121" s="101">
        <v>0</v>
      </c>
      <c r="J121" s="101">
        <v>0</v>
      </c>
      <c r="K121" s="101">
        <v>0</v>
      </c>
      <c r="L121" s="101">
        <v>0</v>
      </c>
      <c r="M121" s="102">
        <v>0</v>
      </c>
      <c r="N121" s="103">
        <v>0</v>
      </c>
    </row>
    <row r="122" spans="1:14" ht="15" thickBot="1" x14ac:dyDescent="0.4">
      <c r="A122" s="39"/>
      <c r="B122" s="68">
        <v>74</v>
      </c>
      <c r="C122" s="69" t="s">
        <v>49</v>
      </c>
      <c r="D122" s="70" t="s">
        <v>171</v>
      </c>
      <c r="E122" s="70" t="s">
        <v>46</v>
      </c>
      <c r="F122" s="71">
        <v>3</v>
      </c>
      <c r="G122" s="88">
        <v>0</v>
      </c>
      <c r="H122" s="89">
        <v>0</v>
      </c>
      <c r="I122" s="89">
        <v>0</v>
      </c>
      <c r="J122" s="89">
        <v>0</v>
      </c>
      <c r="K122" s="89">
        <v>0</v>
      </c>
      <c r="L122" s="89">
        <v>0</v>
      </c>
      <c r="M122" s="90">
        <v>0</v>
      </c>
      <c r="N122" s="91">
        <v>0</v>
      </c>
    </row>
    <row r="123" spans="1:14" ht="15" thickBot="1" x14ac:dyDescent="0.4">
      <c r="A123" s="39"/>
      <c r="B123" s="92"/>
      <c r="C123" s="93"/>
      <c r="D123" s="94"/>
      <c r="E123" s="94"/>
      <c r="F123" s="94"/>
      <c r="G123" s="92"/>
      <c r="H123" s="92"/>
      <c r="I123" s="92"/>
      <c r="J123" s="92"/>
      <c r="K123" s="92"/>
      <c r="L123" s="92"/>
      <c r="M123" s="92"/>
      <c r="N123" s="92"/>
    </row>
    <row r="124" spans="1:14" ht="15" thickBot="1" x14ac:dyDescent="0.4">
      <c r="A124" s="39"/>
      <c r="B124" s="39"/>
      <c r="C124" s="43"/>
      <c r="D124" s="39"/>
      <c r="E124" s="39"/>
      <c r="F124" s="39"/>
      <c r="G124" s="133" t="s">
        <v>68</v>
      </c>
      <c r="H124" s="134"/>
      <c r="I124" s="135"/>
      <c r="J124" s="136" t="s">
        <v>69</v>
      </c>
      <c r="K124" s="134"/>
      <c r="L124" s="137"/>
      <c r="M124" s="39"/>
      <c r="N124" s="76"/>
    </row>
    <row r="125" spans="1:14" x14ac:dyDescent="0.35">
      <c r="A125" s="39"/>
      <c r="B125" s="138">
        <v>75</v>
      </c>
      <c r="C125" s="140" t="s">
        <v>70</v>
      </c>
      <c r="D125" s="95" t="s">
        <v>172</v>
      </c>
      <c r="E125" s="142" t="s">
        <v>72</v>
      </c>
      <c r="F125" s="144">
        <v>1</v>
      </c>
      <c r="G125" s="146">
        <v>0</v>
      </c>
      <c r="H125" s="147"/>
      <c r="I125" s="147"/>
      <c r="J125" s="147">
        <v>1</v>
      </c>
      <c r="K125" s="147"/>
      <c r="L125" s="148"/>
      <c r="M125" s="39"/>
      <c r="N125" s="96">
        <v>1</v>
      </c>
    </row>
    <row r="126" spans="1:14" ht="15" thickBot="1" x14ac:dyDescent="0.4">
      <c r="A126" s="39"/>
      <c r="B126" s="139"/>
      <c r="C126" s="141"/>
      <c r="D126" s="97" t="s">
        <v>173</v>
      </c>
      <c r="E126" s="143"/>
      <c r="F126" s="145"/>
      <c r="G126" s="149">
        <v>0</v>
      </c>
      <c r="H126" s="150"/>
      <c r="I126" s="150"/>
      <c r="J126" s="151">
        <v>1</v>
      </c>
      <c r="K126" s="150"/>
      <c r="L126" s="152"/>
      <c r="M126" s="39"/>
      <c r="N126" s="98">
        <v>1</v>
      </c>
    </row>
    <row r="127" spans="1:14" ht="15" thickBot="1" x14ac:dyDescent="0.4">
      <c r="A127" s="39"/>
      <c r="B127" s="39"/>
      <c r="C127" s="43"/>
      <c r="D127" s="39"/>
      <c r="E127" s="39"/>
      <c r="F127" s="39"/>
      <c r="G127" s="76"/>
      <c r="H127" s="76"/>
      <c r="I127" s="76"/>
      <c r="J127" s="76"/>
      <c r="K127" s="76"/>
      <c r="L127" s="76"/>
      <c r="M127" s="76"/>
      <c r="N127" s="76"/>
    </row>
    <row r="128" spans="1:14" ht="15" thickBot="1" x14ac:dyDescent="0.4">
      <c r="A128" s="39"/>
      <c r="B128" s="77" t="s">
        <v>174</v>
      </c>
      <c r="C128" s="78" t="s">
        <v>52</v>
      </c>
      <c r="D128" s="39"/>
      <c r="E128" s="39"/>
      <c r="F128" s="39"/>
      <c r="G128" s="76"/>
      <c r="H128" s="76"/>
      <c r="I128" s="76"/>
      <c r="J128" s="76"/>
      <c r="K128" s="76"/>
      <c r="L128" s="76"/>
      <c r="M128" s="76"/>
      <c r="N128" s="76"/>
    </row>
    <row r="129" spans="1:14" x14ac:dyDescent="0.35">
      <c r="A129" s="39"/>
      <c r="B129" s="52">
        <v>76</v>
      </c>
      <c r="C129" s="53" t="s">
        <v>53</v>
      </c>
      <c r="D129" s="54" t="s">
        <v>175</v>
      </c>
      <c r="E129" s="55" t="s">
        <v>55</v>
      </c>
      <c r="F129" s="39"/>
      <c r="G129" s="113" t="s">
        <v>176</v>
      </c>
      <c r="H129" s="114"/>
      <c r="I129" s="114"/>
      <c r="J129" s="114"/>
      <c r="K129" s="114"/>
      <c r="L129" s="114"/>
      <c r="M129" s="114"/>
      <c r="N129" s="115"/>
    </row>
    <row r="130" spans="1:14" x14ac:dyDescent="0.35">
      <c r="A130" s="39"/>
      <c r="B130" s="60">
        <v>77</v>
      </c>
      <c r="C130" s="61" t="s">
        <v>57</v>
      </c>
      <c r="D130" s="62" t="s">
        <v>177</v>
      </c>
      <c r="E130" s="63" t="s">
        <v>55</v>
      </c>
      <c r="F130" s="39"/>
      <c r="G130" s="116" t="s">
        <v>178</v>
      </c>
      <c r="H130" s="117"/>
      <c r="I130" s="117"/>
      <c r="J130" s="117"/>
      <c r="K130" s="117"/>
      <c r="L130" s="117"/>
      <c r="M130" s="117"/>
      <c r="N130" s="118"/>
    </row>
    <row r="131" spans="1:14" ht="15" thickBot="1" x14ac:dyDescent="0.4">
      <c r="A131" s="39"/>
      <c r="B131" s="60">
        <v>78</v>
      </c>
      <c r="C131" s="61" t="s">
        <v>60</v>
      </c>
      <c r="D131" s="62" t="s">
        <v>179</v>
      </c>
      <c r="E131" s="63" t="s">
        <v>55</v>
      </c>
      <c r="F131" s="39"/>
      <c r="G131" s="116" t="s">
        <v>180</v>
      </c>
      <c r="H131" s="117"/>
      <c r="I131" s="117"/>
      <c r="J131" s="117"/>
      <c r="K131" s="117"/>
      <c r="L131" s="117"/>
      <c r="M131" s="119"/>
      <c r="N131" s="120"/>
    </row>
    <row r="132" spans="1:14" x14ac:dyDescent="0.35">
      <c r="A132" s="39"/>
      <c r="B132" s="60">
        <v>79</v>
      </c>
      <c r="C132" s="61" t="s">
        <v>44</v>
      </c>
      <c r="D132" s="62" t="s">
        <v>181</v>
      </c>
      <c r="E132" s="62" t="s">
        <v>46</v>
      </c>
      <c r="F132" s="55">
        <v>3</v>
      </c>
      <c r="G132" s="79">
        <v>0</v>
      </c>
      <c r="H132" s="80">
        <v>-0.615353984853656</v>
      </c>
      <c r="I132" s="80">
        <v>-1.6986941735329</v>
      </c>
      <c r="J132" s="80">
        <v>-7.1153951169291298</v>
      </c>
      <c r="K132" s="80">
        <v>-6.0320549282498801</v>
      </c>
      <c r="L132" s="80">
        <v>-1.6986941735329</v>
      </c>
      <c r="M132" s="81">
        <v>-12.076000000000001</v>
      </c>
      <c r="N132" s="66">
        <v>-27.537498203565566</v>
      </c>
    </row>
    <row r="133" spans="1:14" x14ac:dyDescent="0.35">
      <c r="A133" s="39"/>
      <c r="B133" s="60">
        <v>80</v>
      </c>
      <c r="C133" s="61" t="s">
        <v>47</v>
      </c>
      <c r="D133" s="62" t="s">
        <v>182</v>
      </c>
      <c r="E133" s="62" t="s">
        <v>46</v>
      </c>
      <c r="F133" s="63">
        <v>3</v>
      </c>
      <c r="G133" s="79">
        <v>0</v>
      </c>
      <c r="H133" s="80">
        <v>-0.74367280572090599</v>
      </c>
      <c r="I133" s="80">
        <v>-0.74367280572090599</v>
      </c>
      <c r="J133" s="80">
        <v>-0.74367280572090599</v>
      </c>
      <c r="K133" s="80">
        <v>-0.74367280572090599</v>
      </c>
      <c r="L133" s="80">
        <v>-0.74367280572090599</v>
      </c>
      <c r="M133" s="82">
        <v>-0.74399999999999999</v>
      </c>
      <c r="N133" s="83">
        <v>-3.7186912228836242</v>
      </c>
    </row>
    <row r="134" spans="1:14" x14ac:dyDescent="0.35">
      <c r="A134" s="39"/>
      <c r="B134" s="60">
        <v>81</v>
      </c>
      <c r="C134" s="61" t="s">
        <v>65</v>
      </c>
      <c r="D134" s="62" t="s">
        <v>183</v>
      </c>
      <c r="E134" s="131">
        <v>0</v>
      </c>
      <c r="F134" s="132" t="e">
        <v>#N/A</v>
      </c>
      <c r="G134" s="100">
        <v>0</v>
      </c>
      <c r="H134" s="101">
        <v>0</v>
      </c>
      <c r="I134" s="101">
        <v>0</v>
      </c>
      <c r="J134" s="101">
        <v>0</v>
      </c>
      <c r="K134" s="101">
        <v>0</v>
      </c>
      <c r="L134" s="101">
        <v>0</v>
      </c>
      <c r="M134" s="102">
        <v>0</v>
      </c>
      <c r="N134" s="103">
        <v>0</v>
      </c>
    </row>
    <row r="135" spans="1:14" ht="15" thickBot="1" x14ac:dyDescent="0.4">
      <c r="A135" s="39"/>
      <c r="B135" s="68">
        <v>82</v>
      </c>
      <c r="C135" s="69" t="s">
        <v>49</v>
      </c>
      <c r="D135" s="70" t="s">
        <v>184</v>
      </c>
      <c r="E135" s="70" t="s">
        <v>46</v>
      </c>
      <c r="F135" s="71">
        <v>3</v>
      </c>
      <c r="G135" s="88">
        <v>0</v>
      </c>
      <c r="H135" s="89">
        <v>0</v>
      </c>
      <c r="I135" s="89">
        <v>0</v>
      </c>
      <c r="J135" s="89">
        <v>0</v>
      </c>
      <c r="K135" s="89">
        <v>0</v>
      </c>
      <c r="L135" s="89">
        <v>0</v>
      </c>
      <c r="M135" s="90">
        <v>0</v>
      </c>
      <c r="N135" s="91">
        <v>0</v>
      </c>
    </row>
    <row r="136" spans="1:14" ht="15" thickBot="1" x14ac:dyDescent="0.4">
      <c r="A136" s="39"/>
      <c r="B136" s="92"/>
      <c r="C136" s="93"/>
      <c r="D136" s="94"/>
      <c r="E136" s="94"/>
      <c r="F136" s="94"/>
      <c r="G136" s="92"/>
      <c r="H136" s="92"/>
      <c r="I136" s="92"/>
      <c r="J136" s="92"/>
      <c r="K136" s="92"/>
      <c r="L136" s="92"/>
      <c r="M136" s="92"/>
      <c r="N136" s="92"/>
    </row>
    <row r="137" spans="1:14" ht="15" thickBot="1" x14ac:dyDescent="0.4">
      <c r="A137" s="39"/>
      <c r="B137" s="39"/>
      <c r="C137" s="43"/>
      <c r="D137" s="39"/>
      <c r="E137" s="39"/>
      <c r="F137" s="39"/>
      <c r="G137" s="133" t="s">
        <v>68</v>
      </c>
      <c r="H137" s="134"/>
      <c r="I137" s="135"/>
      <c r="J137" s="136" t="s">
        <v>69</v>
      </c>
      <c r="K137" s="134"/>
      <c r="L137" s="137"/>
      <c r="M137" s="39"/>
      <c r="N137" s="76"/>
    </row>
    <row r="138" spans="1:14" x14ac:dyDescent="0.35">
      <c r="A138" s="39"/>
      <c r="B138" s="138">
        <v>83</v>
      </c>
      <c r="C138" s="140" t="s">
        <v>70</v>
      </c>
      <c r="D138" s="95" t="s">
        <v>185</v>
      </c>
      <c r="E138" s="142" t="s">
        <v>72</v>
      </c>
      <c r="F138" s="144">
        <v>1</v>
      </c>
      <c r="G138" s="146">
        <v>1</v>
      </c>
      <c r="H138" s="147"/>
      <c r="I138" s="147"/>
      <c r="J138" s="147">
        <v>0</v>
      </c>
      <c r="K138" s="147"/>
      <c r="L138" s="148"/>
      <c r="M138" s="39"/>
      <c r="N138" s="96">
        <v>1</v>
      </c>
    </row>
    <row r="139" spans="1:14" ht="15" thickBot="1" x14ac:dyDescent="0.4">
      <c r="A139" s="39"/>
      <c r="B139" s="139"/>
      <c r="C139" s="141"/>
      <c r="D139" s="97" t="s">
        <v>186</v>
      </c>
      <c r="E139" s="143"/>
      <c r="F139" s="145"/>
      <c r="G139" s="149">
        <v>1</v>
      </c>
      <c r="H139" s="150"/>
      <c r="I139" s="150"/>
      <c r="J139" s="151">
        <v>0</v>
      </c>
      <c r="K139" s="150"/>
      <c r="L139" s="152"/>
      <c r="M139" s="39"/>
      <c r="N139" s="98">
        <v>1</v>
      </c>
    </row>
    <row r="140" spans="1:14" ht="15" thickBot="1" x14ac:dyDescent="0.4">
      <c r="A140" s="39"/>
      <c r="B140" s="39"/>
      <c r="C140" s="43"/>
      <c r="D140" s="39"/>
      <c r="E140" s="39"/>
      <c r="F140" s="39"/>
      <c r="G140" s="76"/>
      <c r="H140" s="76"/>
      <c r="I140" s="76"/>
      <c r="J140" s="76"/>
      <c r="K140" s="76"/>
      <c r="L140" s="76"/>
      <c r="M140" s="76"/>
      <c r="N140" s="76"/>
    </row>
    <row r="141" spans="1:14" ht="15" thickBot="1" x14ac:dyDescent="0.4">
      <c r="A141" s="39"/>
      <c r="B141" s="77" t="s">
        <v>187</v>
      </c>
      <c r="C141" s="78" t="s">
        <v>52</v>
      </c>
      <c r="D141" s="39"/>
      <c r="E141" s="39"/>
      <c r="F141" s="39"/>
      <c r="G141" s="76"/>
      <c r="H141" s="76"/>
      <c r="I141" s="76"/>
      <c r="J141" s="76"/>
      <c r="K141" s="76"/>
      <c r="L141" s="76"/>
      <c r="M141" s="76"/>
      <c r="N141" s="76"/>
    </row>
    <row r="142" spans="1:14" x14ac:dyDescent="0.35">
      <c r="A142" s="39"/>
      <c r="B142" s="52">
        <v>84</v>
      </c>
      <c r="C142" s="53" t="s">
        <v>53</v>
      </c>
      <c r="D142" s="54" t="s">
        <v>188</v>
      </c>
      <c r="E142" s="55" t="s">
        <v>55</v>
      </c>
      <c r="F142" s="39"/>
      <c r="G142" s="113" t="s">
        <v>189</v>
      </c>
      <c r="H142" s="114"/>
      <c r="I142" s="114"/>
      <c r="J142" s="114"/>
      <c r="K142" s="114"/>
      <c r="L142" s="114"/>
      <c r="M142" s="114"/>
      <c r="N142" s="115"/>
    </row>
    <row r="143" spans="1:14" x14ac:dyDescent="0.35">
      <c r="A143" s="39"/>
      <c r="B143" s="60">
        <v>85</v>
      </c>
      <c r="C143" s="61" t="s">
        <v>57</v>
      </c>
      <c r="D143" s="62" t="s">
        <v>190</v>
      </c>
      <c r="E143" s="63" t="s">
        <v>55</v>
      </c>
      <c r="F143" s="39"/>
      <c r="G143" s="116" t="s">
        <v>191</v>
      </c>
      <c r="H143" s="117"/>
      <c r="I143" s="117"/>
      <c r="J143" s="117"/>
      <c r="K143" s="117"/>
      <c r="L143" s="117"/>
      <c r="M143" s="117"/>
      <c r="N143" s="118"/>
    </row>
    <row r="144" spans="1:14" ht="15" thickBot="1" x14ac:dyDescent="0.4">
      <c r="A144" s="39"/>
      <c r="B144" s="60">
        <v>86</v>
      </c>
      <c r="C144" s="61" t="s">
        <v>60</v>
      </c>
      <c r="D144" s="62" t="s">
        <v>192</v>
      </c>
      <c r="E144" s="63" t="s">
        <v>55</v>
      </c>
      <c r="F144" s="39"/>
      <c r="G144" s="116" t="s">
        <v>131</v>
      </c>
      <c r="H144" s="117"/>
      <c r="I144" s="117"/>
      <c r="J144" s="117"/>
      <c r="K144" s="117"/>
      <c r="L144" s="117"/>
      <c r="M144" s="119"/>
      <c r="N144" s="120"/>
    </row>
    <row r="145" spans="1:14" x14ac:dyDescent="0.35">
      <c r="A145" s="39"/>
      <c r="B145" s="60">
        <v>87</v>
      </c>
      <c r="C145" s="61" t="s">
        <v>44</v>
      </c>
      <c r="D145" s="62" t="s">
        <v>193</v>
      </c>
      <c r="E145" s="62" t="s">
        <v>46</v>
      </c>
      <c r="F145" s="55">
        <v>3</v>
      </c>
      <c r="G145" s="79">
        <v>0</v>
      </c>
      <c r="H145" s="80">
        <v>0</v>
      </c>
      <c r="I145" s="80">
        <v>0</v>
      </c>
      <c r="J145" s="80">
        <v>0</v>
      </c>
      <c r="K145" s="80">
        <v>0</v>
      </c>
      <c r="L145" s="80">
        <v>-38.333629940662902</v>
      </c>
      <c r="M145" s="81">
        <v>-52.733629940662901</v>
      </c>
      <c r="N145" s="66">
        <v>-52.733629940662908</v>
      </c>
    </row>
    <row r="146" spans="1:14" x14ac:dyDescent="0.35">
      <c r="A146" s="39"/>
      <c r="B146" s="60">
        <v>88</v>
      </c>
      <c r="C146" s="61" t="s">
        <v>47</v>
      </c>
      <c r="D146" s="62" t="s">
        <v>194</v>
      </c>
      <c r="E146" s="62" t="s">
        <v>46</v>
      </c>
      <c r="F146" s="63">
        <v>3</v>
      </c>
      <c r="G146" s="79">
        <v>0</v>
      </c>
      <c r="H146" s="80">
        <v>0</v>
      </c>
      <c r="I146" s="80">
        <v>0</v>
      </c>
      <c r="J146" s="80">
        <v>0</v>
      </c>
      <c r="K146" s="80">
        <v>0</v>
      </c>
      <c r="L146" s="80">
        <v>0</v>
      </c>
      <c r="M146" s="82">
        <v>0</v>
      </c>
      <c r="N146" s="83">
        <v>0</v>
      </c>
    </row>
    <row r="147" spans="1:14" x14ac:dyDescent="0.35">
      <c r="A147" s="39"/>
      <c r="B147" s="60">
        <v>89</v>
      </c>
      <c r="C147" s="61" t="s">
        <v>65</v>
      </c>
      <c r="D147" s="62" t="s">
        <v>195</v>
      </c>
      <c r="E147" s="131">
        <v>0</v>
      </c>
      <c r="F147" s="132" t="e">
        <v>#N/A</v>
      </c>
      <c r="G147" s="100">
        <v>0</v>
      </c>
      <c r="H147" s="101">
        <v>0</v>
      </c>
      <c r="I147" s="101">
        <v>0</v>
      </c>
      <c r="J147" s="101">
        <v>0</v>
      </c>
      <c r="K147" s="101">
        <v>0</v>
      </c>
      <c r="L147" s="101">
        <v>0</v>
      </c>
      <c r="M147" s="102">
        <v>0</v>
      </c>
      <c r="N147" s="103">
        <v>0</v>
      </c>
    </row>
    <row r="148" spans="1:14" ht="15" thickBot="1" x14ac:dyDescent="0.4">
      <c r="A148" s="39"/>
      <c r="B148" s="68">
        <v>90</v>
      </c>
      <c r="C148" s="69" t="s">
        <v>49</v>
      </c>
      <c r="D148" s="70" t="s">
        <v>196</v>
      </c>
      <c r="E148" s="70" t="s">
        <v>46</v>
      </c>
      <c r="F148" s="71">
        <v>3</v>
      </c>
      <c r="G148" s="88">
        <v>0</v>
      </c>
      <c r="H148" s="89">
        <v>0</v>
      </c>
      <c r="I148" s="89">
        <v>0</v>
      </c>
      <c r="J148" s="89">
        <v>0</v>
      </c>
      <c r="K148" s="89">
        <v>0</v>
      </c>
      <c r="L148" s="89">
        <v>0</v>
      </c>
      <c r="M148" s="90">
        <v>0</v>
      </c>
      <c r="N148" s="91">
        <v>0</v>
      </c>
    </row>
    <row r="149" spans="1:14" ht="15" thickBot="1" x14ac:dyDescent="0.4">
      <c r="A149" s="39"/>
      <c r="B149" s="92"/>
      <c r="C149" s="93"/>
      <c r="D149" s="94"/>
      <c r="E149" s="94"/>
      <c r="F149" s="94"/>
      <c r="G149" s="92"/>
      <c r="H149" s="92"/>
      <c r="I149" s="92"/>
      <c r="J149" s="92"/>
      <c r="K149" s="92"/>
      <c r="L149" s="92"/>
      <c r="M149" s="92"/>
      <c r="N149" s="92"/>
    </row>
    <row r="150" spans="1:14" ht="15" thickBot="1" x14ac:dyDescent="0.4">
      <c r="A150" s="39"/>
      <c r="B150" s="39"/>
      <c r="C150" s="43"/>
      <c r="D150" s="39"/>
      <c r="E150" s="39"/>
      <c r="F150" s="39"/>
      <c r="G150" s="133" t="s">
        <v>68</v>
      </c>
      <c r="H150" s="134"/>
      <c r="I150" s="135"/>
      <c r="J150" s="136" t="s">
        <v>69</v>
      </c>
      <c r="K150" s="134"/>
      <c r="L150" s="137"/>
      <c r="M150" s="39"/>
      <c r="N150" s="76"/>
    </row>
    <row r="151" spans="1:14" x14ac:dyDescent="0.35">
      <c r="A151" s="39"/>
      <c r="B151" s="138">
        <v>91</v>
      </c>
      <c r="C151" s="140" t="s">
        <v>70</v>
      </c>
      <c r="D151" s="95" t="s">
        <v>197</v>
      </c>
      <c r="E151" s="142" t="s">
        <v>72</v>
      </c>
      <c r="F151" s="144">
        <v>1</v>
      </c>
      <c r="G151" s="146">
        <v>1</v>
      </c>
      <c r="H151" s="147"/>
      <c r="I151" s="147"/>
      <c r="J151" s="147">
        <v>0</v>
      </c>
      <c r="K151" s="147"/>
      <c r="L151" s="148"/>
      <c r="M151" s="39"/>
      <c r="N151" s="96">
        <v>1</v>
      </c>
    </row>
    <row r="152" spans="1:14" ht="15" thickBot="1" x14ac:dyDescent="0.4">
      <c r="A152" s="39"/>
      <c r="B152" s="139"/>
      <c r="C152" s="141"/>
      <c r="D152" s="97" t="s">
        <v>198</v>
      </c>
      <c r="E152" s="143"/>
      <c r="F152" s="145"/>
      <c r="G152" s="149">
        <v>1</v>
      </c>
      <c r="H152" s="150"/>
      <c r="I152" s="150"/>
      <c r="J152" s="151">
        <v>0</v>
      </c>
      <c r="K152" s="150"/>
      <c r="L152" s="152"/>
      <c r="M152" s="39"/>
      <c r="N152" s="98">
        <v>1</v>
      </c>
    </row>
    <row r="153" spans="1:14" ht="15" thickBot="1" x14ac:dyDescent="0.4">
      <c r="A153" s="39"/>
      <c r="B153" s="39"/>
      <c r="C153" s="43"/>
      <c r="D153" s="39"/>
      <c r="E153" s="39"/>
      <c r="F153" s="39"/>
      <c r="G153" s="76"/>
      <c r="H153" s="76"/>
      <c r="I153" s="76"/>
      <c r="J153" s="76"/>
      <c r="K153" s="76"/>
      <c r="L153" s="76"/>
      <c r="M153" s="76"/>
      <c r="N153" s="76"/>
    </row>
    <row r="154" spans="1:14" ht="15" thickBot="1" x14ac:dyDescent="0.4">
      <c r="A154" s="39"/>
      <c r="B154" s="77" t="s">
        <v>199</v>
      </c>
      <c r="C154" s="78" t="s">
        <v>52</v>
      </c>
      <c r="D154" s="39"/>
      <c r="E154" s="39"/>
      <c r="F154" s="39"/>
      <c r="G154" s="76"/>
      <c r="H154" s="76"/>
      <c r="I154" s="76"/>
      <c r="J154" s="76"/>
      <c r="K154" s="76"/>
      <c r="L154" s="76"/>
      <c r="M154" s="76"/>
      <c r="N154" s="76"/>
    </row>
    <row r="155" spans="1:14" x14ac:dyDescent="0.35">
      <c r="A155" s="39"/>
      <c r="B155" s="52">
        <v>92</v>
      </c>
      <c r="C155" s="53" t="s">
        <v>53</v>
      </c>
      <c r="D155" s="54" t="s">
        <v>200</v>
      </c>
      <c r="E155" s="55" t="s">
        <v>55</v>
      </c>
      <c r="F155" s="39"/>
      <c r="G155" s="153" t="s">
        <v>201</v>
      </c>
      <c r="H155" s="154"/>
      <c r="I155" s="154"/>
      <c r="J155" s="154"/>
      <c r="K155" s="154"/>
      <c r="L155" s="154"/>
      <c r="M155" s="154"/>
      <c r="N155" s="155"/>
    </row>
    <row r="156" spans="1:14" x14ac:dyDescent="0.35">
      <c r="A156" s="39"/>
      <c r="B156" s="60">
        <v>93</v>
      </c>
      <c r="C156" s="61" t="s">
        <v>57</v>
      </c>
      <c r="D156" s="62" t="s">
        <v>202</v>
      </c>
      <c r="E156" s="63" t="s">
        <v>55</v>
      </c>
      <c r="F156" s="39"/>
      <c r="G156" s="156" t="s">
        <v>203</v>
      </c>
      <c r="H156" s="157"/>
      <c r="I156" s="157"/>
      <c r="J156" s="157"/>
      <c r="K156" s="157"/>
      <c r="L156" s="157"/>
      <c r="M156" s="157"/>
      <c r="N156" s="158"/>
    </row>
    <row r="157" spans="1:14" ht="15" thickBot="1" x14ac:dyDescent="0.4">
      <c r="A157" s="39"/>
      <c r="B157" s="60">
        <v>94</v>
      </c>
      <c r="C157" s="61" t="s">
        <v>60</v>
      </c>
      <c r="D157" s="62" t="s">
        <v>204</v>
      </c>
      <c r="E157" s="63" t="s">
        <v>55</v>
      </c>
      <c r="F157" s="39"/>
      <c r="G157" s="156" t="s">
        <v>205</v>
      </c>
      <c r="H157" s="157"/>
      <c r="I157" s="157"/>
      <c r="J157" s="157"/>
      <c r="K157" s="157"/>
      <c r="L157" s="157"/>
      <c r="M157" s="159"/>
      <c r="N157" s="160"/>
    </row>
    <row r="158" spans="1:14" x14ac:dyDescent="0.35">
      <c r="A158" s="39"/>
      <c r="B158" s="60">
        <v>95</v>
      </c>
      <c r="C158" s="61" t="s">
        <v>44</v>
      </c>
      <c r="D158" s="62" t="s">
        <v>206</v>
      </c>
      <c r="E158" s="62" t="s">
        <v>46</v>
      </c>
      <c r="F158" s="55">
        <v>3</v>
      </c>
      <c r="G158" s="79">
        <v>0</v>
      </c>
      <c r="H158" s="80">
        <v>0</v>
      </c>
      <c r="I158" s="80">
        <v>0</v>
      </c>
      <c r="J158" s="80">
        <v>0</v>
      </c>
      <c r="K158" s="80">
        <v>0</v>
      </c>
      <c r="L158" s="80">
        <v>0</v>
      </c>
      <c r="M158" s="81">
        <v>-2.7</v>
      </c>
      <c r="N158" s="66">
        <v>-2.7</v>
      </c>
    </row>
    <row r="159" spans="1:14" x14ac:dyDescent="0.35">
      <c r="A159" s="39"/>
      <c r="B159" s="60">
        <v>96</v>
      </c>
      <c r="C159" s="61" t="s">
        <v>47</v>
      </c>
      <c r="D159" s="62" t="s">
        <v>207</v>
      </c>
      <c r="E159" s="62" t="s">
        <v>46</v>
      </c>
      <c r="F159" s="63">
        <v>3</v>
      </c>
      <c r="G159" s="79">
        <v>0</v>
      </c>
      <c r="H159" s="80">
        <v>0</v>
      </c>
      <c r="I159" s="80">
        <v>0</v>
      </c>
      <c r="J159" s="80">
        <v>0</v>
      </c>
      <c r="K159" s="80">
        <v>0</v>
      </c>
      <c r="L159" s="80">
        <v>0</v>
      </c>
      <c r="M159" s="82">
        <v>0</v>
      </c>
      <c r="N159" s="83">
        <v>0</v>
      </c>
    </row>
    <row r="160" spans="1:14" x14ac:dyDescent="0.35">
      <c r="A160" s="39"/>
      <c r="B160" s="60">
        <v>97</v>
      </c>
      <c r="C160" s="61" t="s">
        <v>65</v>
      </c>
      <c r="D160" s="62" t="s">
        <v>208</v>
      </c>
      <c r="E160" s="161">
        <v>0</v>
      </c>
      <c r="F160" s="162" t="e">
        <v>#N/A</v>
      </c>
      <c r="G160" s="79">
        <v>0</v>
      </c>
      <c r="H160" s="80">
        <v>0</v>
      </c>
      <c r="I160" s="80">
        <v>0</v>
      </c>
      <c r="J160" s="80">
        <v>0</v>
      </c>
      <c r="K160" s="80">
        <v>0</v>
      </c>
      <c r="L160" s="80">
        <v>0</v>
      </c>
      <c r="M160" s="82">
        <v>0</v>
      </c>
      <c r="N160" s="83">
        <v>0</v>
      </c>
    </row>
    <row r="161" spans="1:14" ht="15" thickBot="1" x14ac:dyDescent="0.4">
      <c r="A161" s="39"/>
      <c r="B161" s="68">
        <v>98</v>
      </c>
      <c r="C161" s="69" t="s">
        <v>49</v>
      </c>
      <c r="D161" s="70" t="s">
        <v>209</v>
      </c>
      <c r="E161" s="70" t="s">
        <v>46</v>
      </c>
      <c r="F161" s="71">
        <v>3</v>
      </c>
      <c r="G161" s="88">
        <v>0</v>
      </c>
      <c r="H161" s="89">
        <v>0</v>
      </c>
      <c r="I161" s="89">
        <v>0</v>
      </c>
      <c r="J161" s="89">
        <v>0</v>
      </c>
      <c r="K161" s="89">
        <v>0</v>
      </c>
      <c r="L161" s="89">
        <v>0</v>
      </c>
      <c r="M161" s="90">
        <v>0</v>
      </c>
      <c r="N161" s="91">
        <v>0</v>
      </c>
    </row>
    <row r="162" spans="1:14" ht="15" thickBot="1" x14ac:dyDescent="0.4">
      <c r="A162" s="39"/>
      <c r="B162" s="92"/>
      <c r="C162" s="93"/>
      <c r="D162" s="94"/>
      <c r="E162" s="94"/>
      <c r="F162" s="94"/>
      <c r="G162" s="92"/>
      <c r="H162" s="92"/>
      <c r="I162" s="92"/>
      <c r="J162" s="92"/>
      <c r="K162" s="92"/>
      <c r="L162" s="92"/>
      <c r="M162" s="92"/>
      <c r="N162" s="92"/>
    </row>
    <row r="163" spans="1:14" ht="15" thickBot="1" x14ac:dyDescent="0.4">
      <c r="A163" s="39"/>
      <c r="B163" s="39"/>
      <c r="C163" s="43"/>
      <c r="D163" s="39"/>
      <c r="E163" s="39"/>
      <c r="F163" s="39"/>
      <c r="G163" s="133" t="s">
        <v>68</v>
      </c>
      <c r="H163" s="134"/>
      <c r="I163" s="135"/>
      <c r="J163" s="136" t="s">
        <v>69</v>
      </c>
      <c r="K163" s="134"/>
      <c r="L163" s="137"/>
      <c r="M163" s="39"/>
      <c r="N163" s="76"/>
    </row>
    <row r="164" spans="1:14" x14ac:dyDescent="0.35">
      <c r="A164" s="39"/>
      <c r="B164" s="138">
        <v>99</v>
      </c>
      <c r="C164" s="140" t="s">
        <v>70</v>
      </c>
      <c r="D164" s="95" t="s">
        <v>210</v>
      </c>
      <c r="E164" s="142" t="s">
        <v>72</v>
      </c>
      <c r="F164" s="144">
        <v>1</v>
      </c>
      <c r="G164" s="146">
        <v>0</v>
      </c>
      <c r="H164" s="147"/>
      <c r="I164" s="147"/>
      <c r="J164" s="147">
        <v>0</v>
      </c>
      <c r="K164" s="147"/>
      <c r="L164" s="148"/>
      <c r="M164" s="39"/>
      <c r="N164" s="96">
        <v>0</v>
      </c>
    </row>
    <row r="165" spans="1:14" ht="15" thickBot="1" x14ac:dyDescent="0.4">
      <c r="A165" s="39"/>
      <c r="B165" s="139"/>
      <c r="C165" s="141"/>
      <c r="D165" s="97" t="s">
        <v>211</v>
      </c>
      <c r="E165" s="143"/>
      <c r="F165" s="145"/>
      <c r="G165" s="149">
        <v>0</v>
      </c>
      <c r="H165" s="150"/>
      <c r="I165" s="150"/>
      <c r="J165" s="151">
        <v>1</v>
      </c>
      <c r="K165" s="150"/>
      <c r="L165" s="152"/>
      <c r="M165" s="39"/>
      <c r="N165" s="98">
        <v>1</v>
      </c>
    </row>
    <row r="166" spans="1:14" ht="15" thickBot="1" x14ac:dyDescent="0.4">
      <c r="A166" s="39"/>
      <c r="B166" s="39"/>
      <c r="C166" s="43"/>
      <c r="D166" s="39"/>
      <c r="E166" s="39"/>
      <c r="F166" s="39"/>
      <c r="G166" s="76"/>
      <c r="H166" s="76"/>
      <c r="I166" s="76"/>
      <c r="J166" s="76"/>
      <c r="K166" s="76"/>
      <c r="L166" s="76"/>
      <c r="M166" s="76"/>
      <c r="N166" s="76"/>
    </row>
    <row r="167" spans="1:14" ht="15" thickBot="1" x14ac:dyDescent="0.4">
      <c r="A167" s="39"/>
      <c r="B167" s="77" t="s">
        <v>212</v>
      </c>
      <c r="C167" s="78" t="s">
        <v>52</v>
      </c>
      <c r="D167" s="39"/>
      <c r="E167" s="39"/>
      <c r="F167" s="39"/>
      <c r="G167" s="76"/>
      <c r="H167" s="76"/>
      <c r="I167" s="76"/>
      <c r="J167" s="76"/>
      <c r="K167" s="76"/>
      <c r="L167" s="76"/>
      <c r="M167" s="76"/>
      <c r="N167" s="76"/>
    </row>
    <row r="168" spans="1:14" x14ac:dyDescent="0.35">
      <c r="A168" s="39"/>
      <c r="B168" s="52">
        <v>100</v>
      </c>
      <c r="C168" s="53" t="s">
        <v>53</v>
      </c>
      <c r="D168" s="54" t="s">
        <v>213</v>
      </c>
      <c r="E168" s="55" t="s">
        <v>55</v>
      </c>
      <c r="F168" s="39"/>
      <c r="G168" s="153">
        <v>0</v>
      </c>
      <c r="H168" s="154"/>
      <c r="I168" s="154"/>
      <c r="J168" s="154"/>
      <c r="K168" s="154"/>
      <c r="L168" s="154"/>
      <c r="M168" s="154"/>
      <c r="N168" s="155"/>
    </row>
    <row r="169" spans="1:14" x14ac:dyDescent="0.35">
      <c r="A169" s="39"/>
      <c r="B169" s="60">
        <v>101</v>
      </c>
      <c r="C169" s="61" t="s">
        <v>57</v>
      </c>
      <c r="D169" s="62" t="s">
        <v>214</v>
      </c>
      <c r="E169" s="63" t="s">
        <v>55</v>
      </c>
      <c r="F169" s="39"/>
      <c r="G169" s="156">
        <v>0</v>
      </c>
      <c r="H169" s="157"/>
      <c r="I169" s="157"/>
      <c r="J169" s="157"/>
      <c r="K169" s="157"/>
      <c r="L169" s="157"/>
      <c r="M169" s="157"/>
      <c r="N169" s="158"/>
    </row>
    <row r="170" spans="1:14" ht="15" thickBot="1" x14ac:dyDescent="0.4">
      <c r="A170" s="39"/>
      <c r="B170" s="60">
        <v>102</v>
      </c>
      <c r="C170" s="61" t="s">
        <v>60</v>
      </c>
      <c r="D170" s="62" t="s">
        <v>215</v>
      </c>
      <c r="E170" s="63" t="s">
        <v>55</v>
      </c>
      <c r="F170" s="39"/>
      <c r="G170" s="156">
        <v>0</v>
      </c>
      <c r="H170" s="157"/>
      <c r="I170" s="157"/>
      <c r="J170" s="157"/>
      <c r="K170" s="157"/>
      <c r="L170" s="157"/>
      <c r="M170" s="159"/>
      <c r="N170" s="160"/>
    </row>
    <row r="171" spans="1:14" x14ac:dyDescent="0.35">
      <c r="A171" s="39"/>
      <c r="B171" s="60">
        <v>103</v>
      </c>
      <c r="C171" s="61" t="s">
        <v>44</v>
      </c>
      <c r="D171" s="62" t="s">
        <v>216</v>
      </c>
      <c r="E171" s="62" t="s">
        <v>46</v>
      </c>
      <c r="F171" s="55">
        <v>3</v>
      </c>
      <c r="G171" s="79">
        <v>0</v>
      </c>
      <c r="H171" s="80">
        <v>0</v>
      </c>
      <c r="I171" s="80">
        <v>0</v>
      </c>
      <c r="J171" s="80">
        <v>0</v>
      </c>
      <c r="K171" s="80">
        <v>0</v>
      </c>
      <c r="L171" s="80">
        <v>0</v>
      </c>
      <c r="M171" s="81"/>
      <c r="N171" s="66">
        <v>0</v>
      </c>
    </row>
    <row r="172" spans="1:14" x14ac:dyDescent="0.35">
      <c r="A172" s="39"/>
      <c r="B172" s="60">
        <v>104</v>
      </c>
      <c r="C172" s="61" t="s">
        <v>47</v>
      </c>
      <c r="D172" s="62" t="s">
        <v>217</v>
      </c>
      <c r="E172" s="62" t="s">
        <v>46</v>
      </c>
      <c r="F172" s="63">
        <v>3</v>
      </c>
      <c r="G172" s="79">
        <v>0</v>
      </c>
      <c r="H172" s="80">
        <v>0</v>
      </c>
      <c r="I172" s="80">
        <v>0</v>
      </c>
      <c r="J172" s="80">
        <v>0</v>
      </c>
      <c r="K172" s="80">
        <v>0</v>
      </c>
      <c r="L172" s="80">
        <v>0</v>
      </c>
      <c r="M172" s="82"/>
      <c r="N172" s="83">
        <v>0</v>
      </c>
    </row>
    <row r="173" spans="1:14" x14ac:dyDescent="0.35">
      <c r="A173" s="39"/>
      <c r="B173" s="60">
        <v>105</v>
      </c>
      <c r="C173" s="61" t="s">
        <v>65</v>
      </c>
      <c r="D173" s="62" t="s">
        <v>218</v>
      </c>
      <c r="E173" s="161">
        <v>0</v>
      </c>
      <c r="F173" s="162" t="e">
        <v>#N/A</v>
      </c>
      <c r="G173" s="79">
        <v>0</v>
      </c>
      <c r="H173" s="80">
        <v>0</v>
      </c>
      <c r="I173" s="80">
        <v>0</v>
      </c>
      <c r="J173" s="80">
        <v>0</v>
      </c>
      <c r="K173" s="80">
        <v>0</v>
      </c>
      <c r="L173" s="80">
        <v>0</v>
      </c>
      <c r="M173" s="82"/>
      <c r="N173" s="83">
        <v>0</v>
      </c>
    </row>
    <row r="174" spans="1:14" ht="15" thickBot="1" x14ac:dyDescent="0.4">
      <c r="A174" s="39"/>
      <c r="B174" s="68">
        <v>106</v>
      </c>
      <c r="C174" s="69" t="s">
        <v>49</v>
      </c>
      <c r="D174" s="70" t="s">
        <v>219</v>
      </c>
      <c r="E174" s="70" t="s">
        <v>46</v>
      </c>
      <c r="F174" s="71">
        <v>3</v>
      </c>
      <c r="G174" s="88">
        <v>0</v>
      </c>
      <c r="H174" s="89">
        <v>0</v>
      </c>
      <c r="I174" s="89">
        <v>0</v>
      </c>
      <c r="J174" s="89">
        <v>0</v>
      </c>
      <c r="K174" s="89">
        <v>0</v>
      </c>
      <c r="L174" s="89">
        <v>0</v>
      </c>
      <c r="M174" s="90"/>
      <c r="N174" s="91">
        <v>0</v>
      </c>
    </row>
    <row r="175" spans="1:14" ht="15" thickBot="1" x14ac:dyDescent="0.4">
      <c r="A175" s="39"/>
      <c r="B175" s="92"/>
      <c r="C175" s="93"/>
      <c r="D175" s="94"/>
      <c r="E175" s="94"/>
      <c r="F175" s="94"/>
      <c r="G175" s="92"/>
      <c r="H175" s="92"/>
      <c r="I175" s="92"/>
      <c r="J175" s="92"/>
      <c r="K175" s="92"/>
      <c r="L175" s="92"/>
      <c r="M175" s="92"/>
      <c r="N175" s="92"/>
    </row>
    <row r="176" spans="1:14" ht="15" thickBot="1" x14ac:dyDescent="0.4">
      <c r="A176" s="39"/>
      <c r="B176" s="39"/>
      <c r="C176" s="43"/>
      <c r="D176" s="39"/>
      <c r="E176" s="39"/>
      <c r="F176" s="39"/>
      <c r="G176" s="133" t="s">
        <v>68</v>
      </c>
      <c r="H176" s="134"/>
      <c r="I176" s="135"/>
      <c r="J176" s="136" t="s">
        <v>69</v>
      </c>
      <c r="K176" s="134"/>
      <c r="L176" s="137"/>
      <c r="M176" s="39"/>
      <c r="N176" s="76"/>
    </row>
    <row r="177" spans="1:14" x14ac:dyDescent="0.35">
      <c r="A177" s="39"/>
      <c r="B177" s="138">
        <v>107</v>
      </c>
      <c r="C177" s="140" t="s">
        <v>70</v>
      </c>
      <c r="D177" s="95" t="s">
        <v>220</v>
      </c>
      <c r="E177" s="142" t="s">
        <v>72</v>
      </c>
      <c r="F177" s="144">
        <v>1</v>
      </c>
      <c r="G177" s="146">
        <v>0</v>
      </c>
      <c r="H177" s="147"/>
      <c r="I177" s="147"/>
      <c r="J177" s="147">
        <v>0</v>
      </c>
      <c r="K177" s="147"/>
      <c r="L177" s="148"/>
      <c r="M177" s="39"/>
      <c r="N177" s="96">
        <v>0</v>
      </c>
    </row>
    <row r="178" spans="1:14" ht="15" thickBot="1" x14ac:dyDescent="0.4">
      <c r="A178" s="39"/>
      <c r="B178" s="139"/>
      <c r="C178" s="141"/>
      <c r="D178" s="97" t="s">
        <v>221</v>
      </c>
      <c r="E178" s="143"/>
      <c r="F178" s="145"/>
      <c r="G178" s="149"/>
      <c r="H178" s="150"/>
      <c r="I178" s="150"/>
      <c r="J178" s="151"/>
      <c r="K178" s="150"/>
      <c r="L178" s="152"/>
      <c r="M178" s="39"/>
      <c r="N178" s="98">
        <v>0</v>
      </c>
    </row>
    <row r="179" spans="1:14" ht="15" thickBot="1" x14ac:dyDescent="0.4">
      <c r="A179" s="39"/>
      <c r="B179" s="39"/>
      <c r="C179" s="43"/>
      <c r="D179" s="39"/>
      <c r="E179" s="39"/>
      <c r="F179" s="39"/>
      <c r="G179" s="76"/>
      <c r="H179" s="76"/>
      <c r="I179" s="76"/>
      <c r="J179" s="76"/>
      <c r="K179" s="76"/>
      <c r="L179" s="76"/>
      <c r="M179" s="76"/>
      <c r="N179" s="76"/>
    </row>
    <row r="180" spans="1:14" ht="15" thickBot="1" x14ac:dyDescent="0.4">
      <c r="A180" s="39"/>
      <c r="B180" s="77" t="s">
        <v>222</v>
      </c>
      <c r="C180" s="78" t="s">
        <v>52</v>
      </c>
      <c r="D180" s="39"/>
      <c r="E180" s="39"/>
      <c r="F180" s="39"/>
      <c r="G180" s="76"/>
      <c r="H180" s="76"/>
      <c r="I180" s="76"/>
      <c r="J180" s="76"/>
      <c r="K180" s="76"/>
      <c r="L180" s="76"/>
      <c r="M180" s="76"/>
      <c r="N180" s="76"/>
    </row>
    <row r="181" spans="1:14" x14ac:dyDescent="0.35">
      <c r="A181" s="39"/>
      <c r="B181" s="52">
        <v>108</v>
      </c>
      <c r="C181" s="53" t="s">
        <v>53</v>
      </c>
      <c r="D181" s="54" t="s">
        <v>223</v>
      </c>
      <c r="E181" s="55" t="s">
        <v>55</v>
      </c>
      <c r="F181" s="39"/>
      <c r="G181" s="153">
        <v>0</v>
      </c>
      <c r="H181" s="154"/>
      <c r="I181" s="154"/>
      <c r="J181" s="154"/>
      <c r="K181" s="154"/>
      <c r="L181" s="154"/>
      <c r="M181" s="154"/>
      <c r="N181" s="155"/>
    </row>
    <row r="182" spans="1:14" x14ac:dyDescent="0.35">
      <c r="A182" s="39"/>
      <c r="B182" s="60">
        <v>109</v>
      </c>
      <c r="C182" s="61" t="s">
        <v>57</v>
      </c>
      <c r="D182" s="62" t="s">
        <v>224</v>
      </c>
      <c r="E182" s="63" t="s">
        <v>55</v>
      </c>
      <c r="F182" s="39"/>
      <c r="G182" s="156">
        <v>0</v>
      </c>
      <c r="H182" s="157"/>
      <c r="I182" s="157"/>
      <c r="J182" s="157"/>
      <c r="K182" s="157"/>
      <c r="L182" s="157"/>
      <c r="M182" s="157"/>
      <c r="N182" s="158"/>
    </row>
    <row r="183" spans="1:14" ht="15" thickBot="1" x14ac:dyDescent="0.4">
      <c r="A183" s="39"/>
      <c r="B183" s="60">
        <v>110</v>
      </c>
      <c r="C183" s="61" t="s">
        <v>60</v>
      </c>
      <c r="D183" s="62" t="s">
        <v>225</v>
      </c>
      <c r="E183" s="63" t="s">
        <v>55</v>
      </c>
      <c r="F183" s="39"/>
      <c r="G183" s="156">
        <v>0</v>
      </c>
      <c r="H183" s="157"/>
      <c r="I183" s="157"/>
      <c r="J183" s="157"/>
      <c r="K183" s="157"/>
      <c r="L183" s="157"/>
      <c r="M183" s="159"/>
      <c r="N183" s="160"/>
    </row>
    <row r="184" spans="1:14" x14ac:dyDescent="0.35">
      <c r="A184" s="39"/>
      <c r="B184" s="60">
        <v>111</v>
      </c>
      <c r="C184" s="61" t="s">
        <v>44</v>
      </c>
      <c r="D184" s="62" t="s">
        <v>226</v>
      </c>
      <c r="E184" s="62" t="s">
        <v>46</v>
      </c>
      <c r="F184" s="55">
        <v>3</v>
      </c>
      <c r="G184" s="79">
        <v>0</v>
      </c>
      <c r="H184" s="80">
        <v>0</v>
      </c>
      <c r="I184" s="80">
        <v>0</v>
      </c>
      <c r="J184" s="80">
        <v>0</v>
      </c>
      <c r="K184" s="80">
        <v>0</v>
      </c>
      <c r="L184" s="80">
        <v>0</v>
      </c>
      <c r="M184" s="81"/>
      <c r="N184" s="66">
        <v>0</v>
      </c>
    </row>
    <row r="185" spans="1:14" x14ac:dyDescent="0.35">
      <c r="A185" s="39"/>
      <c r="B185" s="60">
        <v>112</v>
      </c>
      <c r="C185" s="61" t="s">
        <v>47</v>
      </c>
      <c r="D185" s="62" t="s">
        <v>227</v>
      </c>
      <c r="E185" s="62" t="s">
        <v>46</v>
      </c>
      <c r="F185" s="63">
        <v>3</v>
      </c>
      <c r="G185" s="79">
        <v>0</v>
      </c>
      <c r="H185" s="80">
        <v>0</v>
      </c>
      <c r="I185" s="80">
        <v>0</v>
      </c>
      <c r="J185" s="80">
        <v>0</v>
      </c>
      <c r="K185" s="80">
        <v>0</v>
      </c>
      <c r="L185" s="80">
        <v>0</v>
      </c>
      <c r="M185" s="82"/>
      <c r="N185" s="83">
        <v>0</v>
      </c>
    </row>
    <row r="186" spans="1:14" x14ac:dyDescent="0.35">
      <c r="A186" s="39"/>
      <c r="B186" s="60">
        <v>113</v>
      </c>
      <c r="C186" s="61" t="s">
        <v>65</v>
      </c>
      <c r="D186" s="62" t="s">
        <v>228</v>
      </c>
      <c r="E186" s="161">
        <v>0</v>
      </c>
      <c r="F186" s="162" t="e">
        <v>#N/A</v>
      </c>
      <c r="G186" s="79">
        <v>0</v>
      </c>
      <c r="H186" s="80">
        <v>0</v>
      </c>
      <c r="I186" s="80">
        <v>0</v>
      </c>
      <c r="J186" s="80">
        <v>0</v>
      </c>
      <c r="K186" s="80">
        <v>0</v>
      </c>
      <c r="L186" s="80">
        <v>0</v>
      </c>
      <c r="M186" s="82"/>
      <c r="N186" s="83">
        <v>0</v>
      </c>
    </row>
    <row r="187" spans="1:14" ht="15" thickBot="1" x14ac:dyDescent="0.4">
      <c r="A187" s="39"/>
      <c r="B187" s="68">
        <v>114</v>
      </c>
      <c r="C187" s="69" t="s">
        <v>49</v>
      </c>
      <c r="D187" s="70" t="s">
        <v>229</v>
      </c>
      <c r="E187" s="70" t="s">
        <v>46</v>
      </c>
      <c r="F187" s="71">
        <v>3</v>
      </c>
      <c r="G187" s="88">
        <v>0</v>
      </c>
      <c r="H187" s="89">
        <v>0</v>
      </c>
      <c r="I187" s="89">
        <v>0</v>
      </c>
      <c r="J187" s="89">
        <v>0</v>
      </c>
      <c r="K187" s="89">
        <v>0</v>
      </c>
      <c r="L187" s="89">
        <v>0</v>
      </c>
      <c r="M187" s="90"/>
      <c r="N187" s="91">
        <v>0</v>
      </c>
    </row>
    <row r="188" spans="1:14" ht="15" thickBot="1" x14ac:dyDescent="0.4">
      <c r="A188" s="39"/>
      <c r="B188" s="92"/>
      <c r="C188" s="93"/>
      <c r="D188" s="94"/>
      <c r="E188" s="94"/>
      <c r="F188" s="94"/>
      <c r="G188" s="92"/>
      <c r="H188" s="92"/>
      <c r="I188" s="92"/>
      <c r="J188" s="92"/>
      <c r="K188" s="92"/>
      <c r="L188" s="92"/>
      <c r="M188" s="92"/>
      <c r="N188" s="92"/>
    </row>
    <row r="189" spans="1:14" ht="15" thickBot="1" x14ac:dyDescent="0.4">
      <c r="A189" s="39"/>
      <c r="B189" s="39"/>
      <c r="C189" s="43"/>
      <c r="D189" s="39"/>
      <c r="E189" s="39"/>
      <c r="F189" s="39"/>
      <c r="G189" s="133" t="s">
        <v>68</v>
      </c>
      <c r="H189" s="134"/>
      <c r="I189" s="135"/>
      <c r="J189" s="136" t="s">
        <v>69</v>
      </c>
      <c r="K189" s="134"/>
      <c r="L189" s="137"/>
      <c r="M189" s="39"/>
      <c r="N189" s="76"/>
    </row>
    <row r="190" spans="1:14" x14ac:dyDescent="0.35">
      <c r="A190" s="39"/>
      <c r="B190" s="138">
        <v>115</v>
      </c>
      <c r="C190" s="140" t="s">
        <v>70</v>
      </c>
      <c r="D190" s="95" t="s">
        <v>230</v>
      </c>
      <c r="E190" s="142" t="s">
        <v>72</v>
      </c>
      <c r="F190" s="144">
        <v>1</v>
      </c>
      <c r="G190" s="146">
        <v>0</v>
      </c>
      <c r="H190" s="147"/>
      <c r="I190" s="147"/>
      <c r="J190" s="147">
        <v>0</v>
      </c>
      <c r="K190" s="147"/>
      <c r="L190" s="148"/>
      <c r="M190" s="39"/>
      <c r="N190" s="96">
        <v>0</v>
      </c>
    </row>
    <row r="191" spans="1:14" ht="15" thickBot="1" x14ac:dyDescent="0.4">
      <c r="A191" s="39"/>
      <c r="B191" s="139"/>
      <c r="C191" s="141"/>
      <c r="D191" s="97" t="s">
        <v>231</v>
      </c>
      <c r="E191" s="143"/>
      <c r="F191" s="145"/>
      <c r="G191" s="149"/>
      <c r="H191" s="150"/>
      <c r="I191" s="150"/>
      <c r="J191" s="151"/>
      <c r="K191" s="150"/>
      <c r="L191" s="152"/>
      <c r="M191" s="39"/>
      <c r="N191" s="98">
        <v>0</v>
      </c>
    </row>
    <row r="192" spans="1:14" ht="15" thickBot="1" x14ac:dyDescent="0.4">
      <c r="A192" s="39"/>
      <c r="B192" s="39"/>
      <c r="C192" s="43"/>
      <c r="D192" s="39"/>
      <c r="E192" s="39"/>
      <c r="F192" s="39"/>
      <c r="G192" s="76"/>
      <c r="H192" s="76"/>
      <c r="I192" s="76"/>
      <c r="J192" s="76"/>
      <c r="K192" s="76"/>
      <c r="L192" s="76"/>
      <c r="M192" s="76"/>
      <c r="N192" s="76"/>
    </row>
    <row r="193" spans="1:14" ht="15" thickBot="1" x14ac:dyDescent="0.4">
      <c r="A193" s="39"/>
      <c r="B193" s="77" t="s">
        <v>232</v>
      </c>
      <c r="C193" s="78" t="s">
        <v>52</v>
      </c>
      <c r="D193" s="39"/>
      <c r="E193" s="39"/>
      <c r="F193" s="39"/>
      <c r="G193" s="76"/>
      <c r="H193" s="76"/>
      <c r="I193" s="76"/>
      <c r="J193" s="76"/>
      <c r="K193" s="76"/>
      <c r="L193" s="76"/>
      <c r="M193" s="76"/>
      <c r="N193" s="76"/>
    </row>
    <row r="194" spans="1:14" x14ac:dyDescent="0.35">
      <c r="A194" s="39"/>
      <c r="B194" s="52">
        <v>116</v>
      </c>
      <c r="C194" s="53" t="s">
        <v>53</v>
      </c>
      <c r="D194" s="54" t="s">
        <v>233</v>
      </c>
      <c r="E194" s="55" t="s">
        <v>55</v>
      </c>
      <c r="F194" s="39"/>
      <c r="G194" s="153">
        <v>0</v>
      </c>
      <c r="H194" s="154"/>
      <c r="I194" s="154"/>
      <c r="J194" s="154"/>
      <c r="K194" s="154"/>
      <c r="L194" s="154"/>
      <c r="M194" s="154"/>
      <c r="N194" s="155"/>
    </row>
    <row r="195" spans="1:14" x14ac:dyDescent="0.35">
      <c r="A195" s="39"/>
      <c r="B195" s="60">
        <v>117</v>
      </c>
      <c r="C195" s="61" t="s">
        <v>57</v>
      </c>
      <c r="D195" s="62" t="s">
        <v>234</v>
      </c>
      <c r="E195" s="63" t="s">
        <v>55</v>
      </c>
      <c r="F195" s="39"/>
      <c r="G195" s="156">
        <v>0</v>
      </c>
      <c r="H195" s="157"/>
      <c r="I195" s="157"/>
      <c r="J195" s="157"/>
      <c r="K195" s="157"/>
      <c r="L195" s="157"/>
      <c r="M195" s="157"/>
      <c r="N195" s="158"/>
    </row>
    <row r="196" spans="1:14" ht="15" thickBot="1" x14ac:dyDescent="0.4">
      <c r="A196" s="39"/>
      <c r="B196" s="60">
        <v>118</v>
      </c>
      <c r="C196" s="61" t="s">
        <v>60</v>
      </c>
      <c r="D196" s="62" t="s">
        <v>235</v>
      </c>
      <c r="E196" s="63" t="s">
        <v>55</v>
      </c>
      <c r="F196" s="39"/>
      <c r="G196" s="156">
        <v>0</v>
      </c>
      <c r="H196" s="157"/>
      <c r="I196" s="157"/>
      <c r="J196" s="157"/>
      <c r="K196" s="157"/>
      <c r="L196" s="157"/>
      <c r="M196" s="159"/>
      <c r="N196" s="160"/>
    </row>
    <row r="197" spans="1:14" x14ac:dyDescent="0.35">
      <c r="A197" s="39"/>
      <c r="B197" s="60">
        <v>119</v>
      </c>
      <c r="C197" s="61" t="s">
        <v>44</v>
      </c>
      <c r="D197" s="62" t="s">
        <v>236</v>
      </c>
      <c r="E197" s="62" t="s">
        <v>46</v>
      </c>
      <c r="F197" s="55">
        <v>3</v>
      </c>
      <c r="G197" s="79">
        <v>0</v>
      </c>
      <c r="H197" s="80">
        <v>0</v>
      </c>
      <c r="I197" s="80">
        <v>0</v>
      </c>
      <c r="J197" s="80">
        <v>0</v>
      </c>
      <c r="K197" s="80">
        <v>0</v>
      </c>
      <c r="L197" s="80">
        <v>0</v>
      </c>
      <c r="M197" s="81"/>
      <c r="N197" s="66">
        <v>0</v>
      </c>
    </row>
    <row r="198" spans="1:14" x14ac:dyDescent="0.35">
      <c r="A198" s="39"/>
      <c r="B198" s="60">
        <v>120</v>
      </c>
      <c r="C198" s="61" t="s">
        <v>47</v>
      </c>
      <c r="D198" s="62" t="s">
        <v>237</v>
      </c>
      <c r="E198" s="62" t="s">
        <v>46</v>
      </c>
      <c r="F198" s="63">
        <v>3</v>
      </c>
      <c r="G198" s="79">
        <v>0</v>
      </c>
      <c r="H198" s="80">
        <v>0</v>
      </c>
      <c r="I198" s="80">
        <v>0</v>
      </c>
      <c r="J198" s="80">
        <v>0</v>
      </c>
      <c r="K198" s="80">
        <v>0</v>
      </c>
      <c r="L198" s="80">
        <v>0</v>
      </c>
      <c r="M198" s="82"/>
      <c r="N198" s="83">
        <v>0</v>
      </c>
    </row>
    <row r="199" spans="1:14" x14ac:dyDescent="0.35">
      <c r="A199" s="39"/>
      <c r="B199" s="60">
        <v>121</v>
      </c>
      <c r="C199" s="61" t="s">
        <v>65</v>
      </c>
      <c r="D199" s="62" t="s">
        <v>238</v>
      </c>
      <c r="E199" s="161">
        <v>0</v>
      </c>
      <c r="F199" s="162" t="e">
        <v>#N/A</v>
      </c>
      <c r="G199" s="79">
        <v>0</v>
      </c>
      <c r="H199" s="80">
        <v>0</v>
      </c>
      <c r="I199" s="80">
        <v>0</v>
      </c>
      <c r="J199" s="80">
        <v>0</v>
      </c>
      <c r="K199" s="80">
        <v>0</v>
      </c>
      <c r="L199" s="80">
        <v>0</v>
      </c>
      <c r="M199" s="82"/>
      <c r="N199" s="83">
        <v>0</v>
      </c>
    </row>
    <row r="200" spans="1:14" ht="15" thickBot="1" x14ac:dyDescent="0.4">
      <c r="A200" s="39"/>
      <c r="B200" s="68">
        <v>122</v>
      </c>
      <c r="C200" s="69" t="s">
        <v>49</v>
      </c>
      <c r="D200" s="70" t="s">
        <v>239</v>
      </c>
      <c r="E200" s="70" t="s">
        <v>46</v>
      </c>
      <c r="F200" s="71">
        <v>3</v>
      </c>
      <c r="G200" s="88">
        <v>0</v>
      </c>
      <c r="H200" s="89">
        <v>0</v>
      </c>
      <c r="I200" s="89">
        <v>0</v>
      </c>
      <c r="J200" s="89">
        <v>0</v>
      </c>
      <c r="K200" s="89">
        <v>0</v>
      </c>
      <c r="L200" s="89">
        <v>0</v>
      </c>
      <c r="M200" s="90"/>
      <c r="N200" s="91">
        <v>0</v>
      </c>
    </row>
    <row r="201" spans="1:14" ht="15" thickBot="1" x14ac:dyDescent="0.4">
      <c r="A201" s="39"/>
      <c r="B201" s="92"/>
      <c r="C201" s="93"/>
      <c r="D201" s="94"/>
      <c r="E201" s="94"/>
      <c r="F201" s="94"/>
      <c r="G201" s="92"/>
      <c r="H201" s="92"/>
      <c r="I201" s="92"/>
      <c r="J201" s="92"/>
      <c r="K201" s="92"/>
      <c r="L201" s="92"/>
      <c r="M201" s="92"/>
      <c r="N201" s="92"/>
    </row>
    <row r="202" spans="1:14" ht="15" thickBot="1" x14ac:dyDescent="0.4">
      <c r="A202" s="39"/>
      <c r="B202" s="39"/>
      <c r="C202" s="43"/>
      <c r="D202" s="39"/>
      <c r="E202" s="39"/>
      <c r="F202" s="39"/>
      <c r="G202" s="133" t="s">
        <v>68</v>
      </c>
      <c r="H202" s="134"/>
      <c r="I202" s="135"/>
      <c r="J202" s="136" t="s">
        <v>69</v>
      </c>
      <c r="K202" s="134"/>
      <c r="L202" s="137"/>
      <c r="M202" s="39"/>
      <c r="N202" s="76"/>
    </row>
    <row r="203" spans="1:14" x14ac:dyDescent="0.35">
      <c r="A203" s="39"/>
      <c r="B203" s="138">
        <v>123</v>
      </c>
      <c r="C203" s="140" t="s">
        <v>70</v>
      </c>
      <c r="D203" s="95" t="s">
        <v>240</v>
      </c>
      <c r="E203" s="142" t="s">
        <v>72</v>
      </c>
      <c r="F203" s="144">
        <v>1</v>
      </c>
      <c r="G203" s="146">
        <v>0</v>
      </c>
      <c r="H203" s="147"/>
      <c r="I203" s="147"/>
      <c r="J203" s="147">
        <v>0</v>
      </c>
      <c r="K203" s="147"/>
      <c r="L203" s="148"/>
      <c r="M203" s="39"/>
      <c r="N203" s="96">
        <v>0</v>
      </c>
    </row>
    <row r="204" spans="1:14" ht="15" thickBot="1" x14ac:dyDescent="0.4">
      <c r="A204" s="39"/>
      <c r="B204" s="139"/>
      <c r="C204" s="141"/>
      <c r="D204" s="97" t="s">
        <v>241</v>
      </c>
      <c r="E204" s="143"/>
      <c r="F204" s="145"/>
      <c r="G204" s="149"/>
      <c r="H204" s="150"/>
      <c r="I204" s="150"/>
      <c r="J204" s="151"/>
      <c r="K204" s="150"/>
      <c r="L204" s="152"/>
      <c r="M204" s="39"/>
      <c r="N204" s="98">
        <v>0</v>
      </c>
    </row>
  </sheetData>
  <mergeCells count="219">
    <mergeCell ref="B203:B204"/>
    <mergeCell ref="C203:C204"/>
    <mergeCell ref="E203:E204"/>
    <mergeCell ref="F203:F204"/>
    <mergeCell ref="G203:I203"/>
    <mergeCell ref="J203:L203"/>
    <mergeCell ref="G204:I204"/>
    <mergeCell ref="J204:L204"/>
    <mergeCell ref="G194:N194"/>
    <mergeCell ref="G195:N195"/>
    <mergeCell ref="G196:N196"/>
    <mergeCell ref="E199:F199"/>
    <mergeCell ref="G202:I202"/>
    <mergeCell ref="J202:L202"/>
    <mergeCell ref="B190:B191"/>
    <mergeCell ref="C190:C191"/>
    <mergeCell ref="E190:E191"/>
    <mergeCell ref="F190:F191"/>
    <mergeCell ref="G190:I190"/>
    <mergeCell ref="J190:L190"/>
    <mergeCell ref="G191:I191"/>
    <mergeCell ref="J191:L191"/>
    <mergeCell ref="G181:N181"/>
    <mergeCell ref="G182:N182"/>
    <mergeCell ref="G183:N183"/>
    <mergeCell ref="E186:F186"/>
    <mergeCell ref="G189:I189"/>
    <mergeCell ref="J189:L189"/>
    <mergeCell ref="B177:B178"/>
    <mergeCell ref="C177:C178"/>
    <mergeCell ref="E177:E178"/>
    <mergeCell ref="F177:F178"/>
    <mergeCell ref="G177:I177"/>
    <mergeCell ref="J177:L177"/>
    <mergeCell ref="G178:I178"/>
    <mergeCell ref="J178:L178"/>
    <mergeCell ref="G168:N168"/>
    <mergeCell ref="G169:N169"/>
    <mergeCell ref="G170:N170"/>
    <mergeCell ref="E173:F173"/>
    <mergeCell ref="G176:I176"/>
    <mergeCell ref="J176:L176"/>
    <mergeCell ref="B164:B165"/>
    <mergeCell ref="C164:C165"/>
    <mergeCell ref="E164:E165"/>
    <mergeCell ref="F164:F165"/>
    <mergeCell ref="G164:I164"/>
    <mergeCell ref="J164:L164"/>
    <mergeCell ref="G165:I165"/>
    <mergeCell ref="J165:L165"/>
    <mergeCell ref="G155:N155"/>
    <mergeCell ref="G156:N156"/>
    <mergeCell ref="G157:N157"/>
    <mergeCell ref="E160:F160"/>
    <mergeCell ref="G163:I163"/>
    <mergeCell ref="J163:L163"/>
    <mergeCell ref="B151:B152"/>
    <mergeCell ref="C151:C152"/>
    <mergeCell ref="E151:E152"/>
    <mergeCell ref="F151:F152"/>
    <mergeCell ref="G151:I151"/>
    <mergeCell ref="J151:L151"/>
    <mergeCell ref="G152:I152"/>
    <mergeCell ref="J152:L152"/>
    <mergeCell ref="G142:N142"/>
    <mergeCell ref="G143:N143"/>
    <mergeCell ref="G144:N144"/>
    <mergeCell ref="E147:F147"/>
    <mergeCell ref="G150:I150"/>
    <mergeCell ref="J150:L150"/>
    <mergeCell ref="B138:B139"/>
    <mergeCell ref="C138:C139"/>
    <mergeCell ref="E138:E139"/>
    <mergeCell ref="F138:F139"/>
    <mergeCell ref="G138:I138"/>
    <mergeCell ref="J138:L138"/>
    <mergeCell ref="G139:I139"/>
    <mergeCell ref="J139:L139"/>
    <mergeCell ref="G129:N129"/>
    <mergeCell ref="G130:N130"/>
    <mergeCell ref="G131:N131"/>
    <mergeCell ref="E134:F134"/>
    <mergeCell ref="G137:I137"/>
    <mergeCell ref="J137:L137"/>
    <mergeCell ref="B125:B126"/>
    <mergeCell ref="C125:C126"/>
    <mergeCell ref="E125:E126"/>
    <mergeCell ref="F125:F126"/>
    <mergeCell ref="G125:I125"/>
    <mergeCell ref="J125:L125"/>
    <mergeCell ref="G126:I126"/>
    <mergeCell ref="J126:L126"/>
    <mergeCell ref="G116:N116"/>
    <mergeCell ref="G117:N117"/>
    <mergeCell ref="G118:N118"/>
    <mergeCell ref="E121:F121"/>
    <mergeCell ref="G124:I124"/>
    <mergeCell ref="J124:L124"/>
    <mergeCell ref="B112:B113"/>
    <mergeCell ref="C112:C113"/>
    <mergeCell ref="E112:E113"/>
    <mergeCell ref="F112:F113"/>
    <mergeCell ref="G112:I112"/>
    <mergeCell ref="J112:L112"/>
    <mergeCell ref="G113:I113"/>
    <mergeCell ref="J113:L113"/>
    <mergeCell ref="G103:N103"/>
    <mergeCell ref="G104:N104"/>
    <mergeCell ref="G105:N105"/>
    <mergeCell ref="E108:F108"/>
    <mergeCell ref="G111:I111"/>
    <mergeCell ref="J111:L111"/>
    <mergeCell ref="B99:B100"/>
    <mergeCell ref="C99:C100"/>
    <mergeCell ref="E99:E100"/>
    <mergeCell ref="F99:F100"/>
    <mergeCell ref="G99:I99"/>
    <mergeCell ref="J99:L99"/>
    <mergeCell ref="G100:I100"/>
    <mergeCell ref="J100:L100"/>
    <mergeCell ref="G90:N90"/>
    <mergeCell ref="G91:N91"/>
    <mergeCell ref="G92:N92"/>
    <mergeCell ref="E95:F95"/>
    <mergeCell ref="G98:I98"/>
    <mergeCell ref="J98:L98"/>
    <mergeCell ref="B86:B87"/>
    <mergeCell ref="C86:C87"/>
    <mergeCell ref="E86:E87"/>
    <mergeCell ref="F86:F87"/>
    <mergeCell ref="G86:I86"/>
    <mergeCell ref="J86:L86"/>
    <mergeCell ref="G87:I87"/>
    <mergeCell ref="J87:L87"/>
    <mergeCell ref="G77:N77"/>
    <mergeCell ref="G78:N78"/>
    <mergeCell ref="G79:N79"/>
    <mergeCell ref="E82:F82"/>
    <mergeCell ref="G85:I85"/>
    <mergeCell ref="J85:L85"/>
    <mergeCell ref="B73:B74"/>
    <mergeCell ref="C73:C74"/>
    <mergeCell ref="E73:E74"/>
    <mergeCell ref="F73:F74"/>
    <mergeCell ref="G73:I73"/>
    <mergeCell ref="J73:L73"/>
    <mergeCell ref="G74:I74"/>
    <mergeCell ref="J74:L74"/>
    <mergeCell ref="G64:N64"/>
    <mergeCell ref="G65:N65"/>
    <mergeCell ref="G66:N66"/>
    <mergeCell ref="E69:F69"/>
    <mergeCell ref="G72:I72"/>
    <mergeCell ref="J72:L72"/>
    <mergeCell ref="B60:B61"/>
    <mergeCell ref="C60:C61"/>
    <mergeCell ref="E60:E61"/>
    <mergeCell ref="F60:F61"/>
    <mergeCell ref="G60:I60"/>
    <mergeCell ref="J60:L60"/>
    <mergeCell ref="G61:I61"/>
    <mergeCell ref="J61:L61"/>
    <mergeCell ref="G51:N51"/>
    <mergeCell ref="G52:N52"/>
    <mergeCell ref="G53:N53"/>
    <mergeCell ref="E56:F56"/>
    <mergeCell ref="G59:I59"/>
    <mergeCell ref="J59:L59"/>
    <mergeCell ref="B47:B48"/>
    <mergeCell ref="C47:C48"/>
    <mergeCell ref="E47:E48"/>
    <mergeCell ref="F47:F48"/>
    <mergeCell ref="G47:I47"/>
    <mergeCell ref="J47:L47"/>
    <mergeCell ref="G48:I48"/>
    <mergeCell ref="J48:L48"/>
    <mergeCell ref="G38:N38"/>
    <mergeCell ref="G39:N39"/>
    <mergeCell ref="G40:N40"/>
    <mergeCell ref="E43:F43"/>
    <mergeCell ref="G46:I46"/>
    <mergeCell ref="J46:L46"/>
    <mergeCell ref="B34:B35"/>
    <mergeCell ref="C34:C35"/>
    <mergeCell ref="E34:E35"/>
    <mergeCell ref="F34:F35"/>
    <mergeCell ref="G34:I34"/>
    <mergeCell ref="J34:L34"/>
    <mergeCell ref="G35:I35"/>
    <mergeCell ref="J35:L35"/>
    <mergeCell ref="J22:L22"/>
    <mergeCell ref="G25:N25"/>
    <mergeCell ref="G26:N26"/>
    <mergeCell ref="G27:N27"/>
    <mergeCell ref="E30:F30"/>
    <mergeCell ref="G33:I33"/>
    <mergeCell ref="J33:L33"/>
    <mergeCell ref="E17:F17"/>
    <mergeCell ref="G20:I20"/>
    <mergeCell ref="J20:L20"/>
    <mergeCell ref="B21:B22"/>
    <mergeCell ref="C21:C22"/>
    <mergeCell ref="E21:E22"/>
    <mergeCell ref="F21:F22"/>
    <mergeCell ref="G21:I21"/>
    <mergeCell ref="J21:L21"/>
    <mergeCell ref="G22:I22"/>
    <mergeCell ref="I3:I4"/>
    <mergeCell ref="J3:J4"/>
    <mergeCell ref="K3:K4"/>
    <mergeCell ref="G12:N12"/>
    <mergeCell ref="G13:N13"/>
    <mergeCell ref="G14:N14"/>
    <mergeCell ref="B3:C4"/>
    <mergeCell ref="D3:D4"/>
    <mergeCell ref="E3:E4"/>
    <mergeCell ref="F3:F4"/>
    <mergeCell ref="G3:G4"/>
    <mergeCell ref="H3:H4"/>
  </mergeCells>
  <conditionalFormatting sqref="G204:L204">
    <cfRule type="cellIs" dxfId="59" priority="39" operator="notEqual">
      <formula>G203</formula>
    </cfRule>
  </conditionalFormatting>
  <conditionalFormatting sqref="G126:L126">
    <cfRule type="cellIs" dxfId="58" priority="52" operator="notEqual">
      <formula>G125</formula>
    </cfRule>
  </conditionalFormatting>
  <conditionalFormatting sqref="G22:L22">
    <cfRule type="cellIs" dxfId="57" priority="60" operator="notEqual">
      <formula>G21</formula>
    </cfRule>
  </conditionalFormatting>
  <conditionalFormatting sqref="G35:L35">
    <cfRule type="cellIs" dxfId="56" priority="59" operator="notEqual">
      <formula>G34</formula>
    </cfRule>
  </conditionalFormatting>
  <conditionalFormatting sqref="G48:L48">
    <cfRule type="cellIs" dxfId="55" priority="58" operator="notEqual">
      <formula>G47</formula>
    </cfRule>
  </conditionalFormatting>
  <conditionalFormatting sqref="G61:L61">
    <cfRule type="cellIs" dxfId="54" priority="57" operator="notEqual">
      <formula>G60</formula>
    </cfRule>
  </conditionalFormatting>
  <conditionalFormatting sqref="G74:L74">
    <cfRule type="cellIs" dxfId="53" priority="56" operator="notEqual">
      <formula>G73</formula>
    </cfRule>
  </conditionalFormatting>
  <conditionalFormatting sqref="G87:L87">
    <cfRule type="cellIs" dxfId="52" priority="55" operator="notEqual">
      <formula>G86</formula>
    </cfRule>
  </conditionalFormatting>
  <conditionalFormatting sqref="G100:L100">
    <cfRule type="cellIs" dxfId="51" priority="54" operator="notEqual">
      <formula>G99</formula>
    </cfRule>
  </conditionalFormatting>
  <conditionalFormatting sqref="G113:L113">
    <cfRule type="cellIs" dxfId="50" priority="53" operator="notEqual">
      <formula>G112</formula>
    </cfRule>
  </conditionalFormatting>
  <conditionalFormatting sqref="G139:L139">
    <cfRule type="cellIs" dxfId="49" priority="51" operator="notEqual">
      <formula>G138</formula>
    </cfRule>
  </conditionalFormatting>
  <conditionalFormatting sqref="G152:L152">
    <cfRule type="cellIs" dxfId="48" priority="50" operator="notEqual">
      <formula>G151</formula>
    </cfRule>
  </conditionalFormatting>
  <conditionalFormatting sqref="G165:L165">
    <cfRule type="cellIs" dxfId="47" priority="49" operator="notEqual">
      <formula>G164</formula>
    </cfRule>
  </conditionalFormatting>
  <conditionalFormatting sqref="M172:M174">
    <cfRule type="cellIs" dxfId="46" priority="48" operator="notEqual">
      <formula>L172</formula>
    </cfRule>
  </conditionalFormatting>
  <conditionalFormatting sqref="G178:L178">
    <cfRule type="cellIs" dxfId="45" priority="47" operator="notEqual">
      <formula>G177</formula>
    </cfRule>
  </conditionalFormatting>
  <conditionalFormatting sqref="M171">
    <cfRule type="cellIs" dxfId="44" priority="46" operator="notEqual">
      <formula>L171</formula>
    </cfRule>
  </conditionalFormatting>
  <conditionalFormatting sqref="M171">
    <cfRule type="expression" dxfId="43" priority="45">
      <formula>$Q171=0</formula>
    </cfRule>
  </conditionalFormatting>
  <conditionalFormatting sqref="M185:M187">
    <cfRule type="cellIs" dxfId="42" priority="44" operator="notEqual">
      <formula>L185</formula>
    </cfRule>
  </conditionalFormatting>
  <conditionalFormatting sqref="G191:L191">
    <cfRule type="cellIs" dxfId="41" priority="43" operator="notEqual">
      <formula>G190</formula>
    </cfRule>
  </conditionalFormatting>
  <conditionalFormatting sqref="M184">
    <cfRule type="cellIs" dxfId="40" priority="42" operator="notEqual">
      <formula>L184</formula>
    </cfRule>
  </conditionalFormatting>
  <conditionalFormatting sqref="M184">
    <cfRule type="expression" dxfId="39" priority="41">
      <formula>$Q184=0</formula>
    </cfRule>
  </conditionalFormatting>
  <conditionalFormatting sqref="M198:M200">
    <cfRule type="cellIs" dxfId="38" priority="40" operator="notEqual">
      <formula>L198</formula>
    </cfRule>
  </conditionalFormatting>
  <conditionalFormatting sqref="M197">
    <cfRule type="cellIs" dxfId="37" priority="38" operator="notEqual">
      <formula>L197</formula>
    </cfRule>
  </conditionalFormatting>
  <conditionalFormatting sqref="M197">
    <cfRule type="expression" dxfId="36" priority="37">
      <formula>$Q197=0</formula>
    </cfRule>
  </conditionalFormatting>
  <conditionalFormatting sqref="M16:M18">
    <cfRule type="cellIs" dxfId="35" priority="36" operator="notEqual">
      <formula>L16</formula>
    </cfRule>
  </conditionalFormatting>
  <conditionalFormatting sqref="M15">
    <cfRule type="cellIs" dxfId="34" priority="35" operator="notEqual">
      <formula>L15</formula>
    </cfRule>
  </conditionalFormatting>
  <conditionalFormatting sqref="M15">
    <cfRule type="expression" dxfId="33" priority="34">
      <formula>$Q15=0</formula>
    </cfRule>
  </conditionalFormatting>
  <conditionalFormatting sqref="M29:M31">
    <cfRule type="cellIs" dxfId="32" priority="33" operator="notEqual">
      <formula>L29</formula>
    </cfRule>
  </conditionalFormatting>
  <conditionalFormatting sqref="M28">
    <cfRule type="cellIs" dxfId="31" priority="32" operator="notEqual">
      <formula>L28</formula>
    </cfRule>
  </conditionalFormatting>
  <conditionalFormatting sqref="M28">
    <cfRule type="expression" dxfId="30" priority="31">
      <formula>$Q28=0</formula>
    </cfRule>
  </conditionalFormatting>
  <conditionalFormatting sqref="M42:M44">
    <cfRule type="cellIs" dxfId="29" priority="30" operator="notEqual">
      <formula>L42</formula>
    </cfRule>
  </conditionalFormatting>
  <conditionalFormatting sqref="M41">
    <cfRule type="cellIs" dxfId="28" priority="29" operator="notEqual">
      <formula>L41</formula>
    </cfRule>
  </conditionalFormatting>
  <conditionalFormatting sqref="M41">
    <cfRule type="expression" dxfId="27" priority="28">
      <formula>$Q41=0</formula>
    </cfRule>
  </conditionalFormatting>
  <conditionalFormatting sqref="M55:M57">
    <cfRule type="cellIs" dxfId="26" priority="27" operator="notEqual">
      <formula>L55</formula>
    </cfRule>
  </conditionalFormatting>
  <conditionalFormatting sqref="M54">
    <cfRule type="cellIs" dxfId="25" priority="26" operator="notEqual">
      <formula>L54</formula>
    </cfRule>
  </conditionalFormatting>
  <conditionalFormatting sqref="M54">
    <cfRule type="expression" dxfId="24" priority="25">
      <formula>$Q54=0</formula>
    </cfRule>
  </conditionalFormatting>
  <conditionalFormatting sqref="M67">
    <cfRule type="cellIs" dxfId="23" priority="23" operator="notEqual">
      <formula>L67</formula>
    </cfRule>
  </conditionalFormatting>
  <conditionalFormatting sqref="M68:M70">
    <cfRule type="cellIs" dxfId="22" priority="24" operator="notEqual">
      <formula>L68</formula>
    </cfRule>
  </conditionalFormatting>
  <conditionalFormatting sqref="M67">
    <cfRule type="expression" dxfId="21" priority="22">
      <formula>$Q67=0</formula>
    </cfRule>
  </conditionalFormatting>
  <conditionalFormatting sqref="M81:M83">
    <cfRule type="cellIs" dxfId="20" priority="21" operator="notEqual">
      <formula>L81</formula>
    </cfRule>
  </conditionalFormatting>
  <conditionalFormatting sqref="M80">
    <cfRule type="cellIs" dxfId="19" priority="20" operator="notEqual">
      <formula>L80</formula>
    </cfRule>
  </conditionalFormatting>
  <conditionalFormatting sqref="M80">
    <cfRule type="expression" dxfId="18" priority="19">
      <formula>$Q80=0</formula>
    </cfRule>
  </conditionalFormatting>
  <conditionalFormatting sqref="M94:M96">
    <cfRule type="cellIs" dxfId="17" priority="18" operator="notEqual">
      <formula>L94</formula>
    </cfRule>
  </conditionalFormatting>
  <conditionalFormatting sqref="M93">
    <cfRule type="cellIs" dxfId="16" priority="17" operator="notEqual">
      <formula>L93</formula>
    </cfRule>
  </conditionalFormatting>
  <conditionalFormatting sqref="M93">
    <cfRule type="expression" dxfId="15" priority="16">
      <formula>$Q93=0</formula>
    </cfRule>
  </conditionalFormatting>
  <conditionalFormatting sqref="M107:M109">
    <cfRule type="cellIs" dxfId="14" priority="15" operator="notEqual">
      <formula>L107</formula>
    </cfRule>
  </conditionalFormatting>
  <conditionalFormatting sqref="M106">
    <cfRule type="cellIs" dxfId="13" priority="14" operator="notEqual">
      <formula>L106</formula>
    </cfRule>
  </conditionalFormatting>
  <conditionalFormatting sqref="M106">
    <cfRule type="expression" dxfId="12" priority="13">
      <formula>$Q106=0</formula>
    </cfRule>
  </conditionalFormatting>
  <conditionalFormatting sqref="M120:M122">
    <cfRule type="cellIs" dxfId="11" priority="12" operator="notEqual">
      <formula>L120</formula>
    </cfRule>
  </conditionalFormatting>
  <conditionalFormatting sqref="M119">
    <cfRule type="cellIs" dxfId="10" priority="11" operator="notEqual">
      <formula>L119</formula>
    </cfRule>
  </conditionalFormatting>
  <conditionalFormatting sqref="M119">
    <cfRule type="expression" dxfId="9" priority="10">
      <formula>$Q119=0</formula>
    </cfRule>
  </conditionalFormatting>
  <conditionalFormatting sqref="M133:M135">
    <cfRule type="cellIs" dxfId="8" priority="9" operator="notEqual">
      <formula>L133</formula>
    </cfRule>
  </conditionalFormatting>
  <conditionalFormatting sqref="M132">
    <cfRule type="cellIs" dxfId="7" priority="8" operator="notEqual">
      <formula>L132</formula>
    </cfRule>
  </conditionalFormatting>
  <conditionalFormatting sqref="M132">
    <cfRule type="expression" dxfId="6" priority="7">
      <formula>$Q132=0</formula>
    </cfRule>
  </conditionalFormatting>
  <conditionalFormatting sqref="M146:M148">
    <cfRule type="cellIs" dxfId="5" priority="6" operator="notEqual">
      <formula>L146</formula>
    </cfRule>
  </conditionalFormatting>
  <conditionalFormatting sqref="M145">
    <cfRule type="cellIs" dxfId="4" priority="5" operator="notEqual">
      <formula>L145</formula>
    </cfRule>
  </conditionalFormatting>
  <conditionalFormatting sqref="M145">
    <cfRule type="expression" dxfId="3" priority="4">
      <formula>$Q145=0</formula>
    </cfRule>
  </conditionalFormatting>
  <conditionalFormatting sqref="M159:M161">
    <cfRule type="cellIs" dxfId="2" priority="3" operator="notEqual">
      <formula>L159</formula>
    </cfRule>
  </conditionalFormatting>
  <conditionalFormatting sqref="M158">
    <cfRule type="cellIs" dxfId="1" priority="2" operator="notEqual">
      <formula>L158</formula>
    </cfRule>
  </conditionalFormatting>
  <conditionalFormatting sqref="M158">
    <cfRule type="expression" dxfId="0" priority="1">
      <formula>$Q158=0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32D153FC8BFB438D82363EA992B2B9" ma:contentTypeVersion="13" ma:contentTypeDescription="Create a new document." ma:contentTypeScope="" ma:versionID="d68b78849d076001dbf306f9ab04e2cf">
  <xsd:schema xmlns:xsd="http://www.w3.org/2001/XMLSchema" xmlns:xs="http://www.w3.org/2001/XMLSchema" xmlns:p="http://schemas.microsoft.com/office/2006/metadata/properties" xmlns:ns3="81a5ad8a-d5fb-4012-8ca9-15e7cc009343" xmlns:ns4="9d9babbb-9d2f-4374-acef-4e32190ceeca" targetNamespace="http://schemas.microsoft.com/office/2006/metadata/properties" ma:root="true" ma:fieldsID="704af379f0ccd9877bac65a0a4ae46ac" ns3:_="" ns4:_="">
    <xsd:import namespace="81a5ad8a-d5fb-4012-8ca9-15e7cc009343"/>
    <xsd:import namespace="9d9babbb-9d2f-4374-acef-4e32190ceec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a5ad8a-d5fb-4012-8ca9-15e7cc0093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9babbb-9d2f-4374-acef-4e32190ceec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D9200F-9E55-4A9D-9595-E113323FE7F3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9d9babbb-9d2f-4374-acef-4e32190ceeca"/>
    <ds:schemaRef ds:uri="81a5ad8a-d5fb-4012-8ca9-15e7cc00934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5282993-5BA0-4083-B538-267ADF8FF1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0FE6B2-0F54-40B4-BE91-E9FB43BFC8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a5ad8a-d5fb-4012-8ca9-15e7cc009343"/>
    <ds:schemaRef ds:uri="9d9babbb-9d2f-4374-acef-4e32190cee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TTT</vt:lpstr>
      <vt:lpstr>Ofwat letter</vt:lpstr>
      <vt:lpstr>FD extract</vt:lpstr>
      <vt:lpstr>Blind year submission extract</vt:lpstr>
    </vt:vector>
  </TitlesOfParts>
  <Company>Thames Water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Thames Water User</dc:creator>
  <cp:lastModifiedBy>Laura Dewey</cp:lastModifiedBy>
  <dcterms:created xsi:type="dcterms:W3CDTF">2018-01-23T14:41:54Z</dcterms:created>
  <dcterms:modified xsi:type="dcterms:W3CDTF">2020-06-24T11:04:59Z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0x010100C032D153FC8BFB438D82363EA992B2B9</vt:lpwstr>
  </property>
</Properties>
</file>