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meswater.sharepoint.com/sites/PR24Hub/Shared Documents/General/11 Draft Determination/04 Work strands/Totex/DD Response Report/"/>
    </mc:Choice>
  </mc:AlternateContent>
  <xr:revisionPtr revIDLastSave="424" documentId="8_{44FAA18F-B04D-40DE-B885-4FF6E84AD22F}" xr6:coauthVersionLast="47" xr6:coauthVersionMax="47" xr10:uidLastSave="{3CCF9625-8406-44FE-80CF-7D42B8638051}"/>
  <bookViews>
    <workbookView xWindow="-120" yWindow="-120" windowWidth="29040" windowHeight="15840" xr2:uid="{BF408691-CD86-413E-AB72-EB7D55A4A517}"/>
  </bookViews>
  <sheets>
    <sheet name="ADD19 incl WAAP" sheetId="1" r:id="rId1"/>
    <sheet name="Cost profiling calcs" sheetId="2" r:id="rId2"/>
  </sheets>
  <externalReferences>
    <externalReference r:id="rId3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_Sort" hidden="1">#REF!</definedName>
    <definedName name="Anglian_Water">#REF!</definedName>
    <definedName name="App1data" localSheetId="0">#REF!</definedName>
    <definedName name="App1data">#REF!</definedName>
    <definedName name="AVON">#REF!</definedName>
    <definedName name="BEDS">#REF!</definedName>
    <definedName name="BERKS">#REF!</definedName>
    <definedName name="BUCKS">#REF!</definedName>
    <definedName name="CAMBS">#REF!</definedName>
    <definedName name="CHESHIRE">#REF!</definedName>
    <definedName name="ChK_Tol">#REF!</definedName>
    <definedName name="CIQWBGuid" hidden="1">"0f0259b9-6046-41aa-ac9c-7befc2576c88"</definedName>
    <definedName name="Classification_of_treatment_works">#REF!</definedName>
    <definedName name="CLEVELAND">#REF!</definedName>
    <definedName name="CLWYD">#REF!</definedName>
    <definedName name="components_by_LA">#REF!</definedName>
    <definedName name="CORNWALL">#REF!</definedName>
    <definedName name="CUMBRIA">#REF!</definedName>
    <definedName name="_xlnm.Database">#REF!</definedName>
    <definedName name="DERBYSHIRE">#REF!</definedName>
    <definedName name="DEVON">#REF!</definedName>
    <definedName name="dnonames">#REF!</definedName>
    <definedName name="DORSET">#REF!</definedName>
    <definedName name="DURHAM">#REF!</definedName>
    <definedName name="Dŵr_Cymru">#REF!</definedName>
    <definedName name="DYFED">#REF!</definedName>
    <definedName name="E_SUSSEX">#REF!</definedName>
    <definedName name="ESSEX">#REF!</definedName>
    <definedName name="F" localSheetId="0">{"bal",#N/A,FALSE,"working papers";"income",#N/A,FALSE,"working papers"}</definedName>
    <definedName name="F">{"bal",#N/A,FALSE,"working papers";"income",#N/A,FALSE,"working papers"}</definedName>
    <definedName name="fdraf" localSheetId="0">{"bal",#N/A,FALSE,"working papers";"income",#N/A,FALSE,"working papers"}</definedName>
    <definedName name="fdraf">{"bal",#N/A,FALSE,"working papers";"income",#N/A,FALSE,"working papers"}</definedName>
    <definedName name="Fdraft" localSheetId="0">{"bal",#N/A,FALSE,"working papers";"income",#N/A,FALSE,"working papers"}</definedName>
    <definedName name="Fdraft">{"bal",#N/A,FALSE,"working papers";"income",#N/A,FALSE,"working papers"}</definedName>
    <definedName name="fe">#REF!</definedName>
    <definedName name="females_UK">#REF!</definedName>
    <definedName name="General">#REF!</definedName>
    <definedName name="General1">#REF!</definedName>
    <definedName name="General2">#REF!</definedName>
    <definedName name="GEOG9703">#REF!</definedName>
    <definedName name="GLOS">#REF!</definedName>
    <definedName name="GTR_MAN">#REF!</definedName>
    <definedName name="GWENT">#REF!</definedName>
    <definedName name="GWYNEDD">#REF!</definedName>
    <definedName name="HANTS">#REF!</definedName>
    <definedName name="HEREFORD_W">#REF!</definedName>
    <definedName name="HERTS">#REF!</definedName>
    <definedName name="Highly_dense_threshold">#REF!</definedName>
    <definedName name="HUMBERSIDE">#REF!</definedName>
    <definedName name="I_OF_WIGHT">#REF!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KENT">#REF!</definedName>
    <definedName name="LANCS">#REF!</definedName>
    <definedName name="LEICS">#REF!</definedName>
    <definedName name="LINCS">#REF!</definedName>
    <definedName name="LONDON">#REF!</definedName>
    <definedName name="lst_acronyms">#REF!</definedName>
    <definedName name="lst_all_companies">#REF!</definedName>
    <definedName name="lst_menus">#REF!</definedName>
    <definedName name="lst_reference">#REF!</definedName>
    <definedName name="lst_scenarios">#REF!</definedName>
    <definedName name="M_GLAM">#REF!</definedName>
    <definedName name="males_UK">#REF!</definedName>
    <definedName name="MERSEYSIDE">#REF!</definedName>
    <definedName name="MSOA11_WD21_LAD21_EW_LU">#REF!</definedName>
    <definedName name="N_YORKS">#REF!</definedName>
    <definedName name="new" localSheetId="0" hidden="1">{"bal",#N/A,FALSE,"working papers";"income",#N/A,FALSE,"working papers"}</definedName>
    <definedName name="new" hidden="1">{"bal",#N/A,FALSE,"working papers";"income",#N/A,FALSE,"working papers"}</definedName>
    <definedName name="NORFOLK">#REF!</definedName>
    <definedName name="NORTHANTS">#REF!</definedName>
    <definedName name="NORTHUMBERLAND">#REF!</definedName>
    <definedName name="Northumbrian_Water">#REF!</definedName>
    <definedName name="NOTTS">#REF!</definedName>
    <definedName name="opt_actuals">#REF!</definedName>
    <definedName name="opt_actuals_percentage">#REF!</definedName>
    <definedName name="opt_baseline_bid_threshold">#REF!</definedName>
    <definedName name="opt_baseline_cap">#REF!</definedName>
    <definedName name="opt_bids">#REF!</definedName>
    <definedName name="opt_bids_percentage">#REF!</definedName>
    <definedName name="opt_gearing">#REF!</definedName>
    <definedName name="opt_tax">#REF!</definedName>
    <definedName name="opt_wacc">#REF!</definedName>
    <definedName name="OXON">#REF!</definedName>
    <definedName name="Pct_Tol">#REF!</definedName>
    <definedName name="persons_UK">#REF!</definedName>
    <definedName name="POWYS">#REF!</definedName>
    <definedName name="rge">#REF!</definedName>
    <definedName name="rgwer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_GLAM">#REF!</definedName>
    <definedName name="S_YORKS">#REF!</definedName>
    <definedName name="SAM_CTRY_UK">#REF!</definedName>
    <definedName name="SAPBEXrevision">1</definedName>
    <definedName name="SAPBEXsysID">"BWB"</definedName>
    <definedName name="SAPBEXwbID">"49ZLUKBQR0WG29D9LLI3IBIIT"</definedName>
    <definedName name="Severn_Trent_Water">#REF!</definedName>
    <definedName name="sheet1">#REF!</definedName>
    <definedName name="SHROPS">#REF!</definedName>
    <definedName name="SOMERSET">#REF!</definedName>
    <definedName name="South_West_Water">#REF!</definedName>
    <definedName name="Southern_Water">#REF!</definedName>
    <definedName name="STAFFS">#REF!</definedName>
    <definedName name="SUFFOLK">#REF!</definedName>
    <definedName name="SURREY">#REF!</definedName>
    <definedName name="Thames_Water">#REF!</definedName>
    <definedName name="Trk_Tol">#REF!</definedName>
    <definedName name="TYNE_WEAR">#REF!</definedName>
    <definedName name="UK">#REF!</definedName>
    <definedName name="United_Utilities_Water">#REF!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dfw">#REF!</definedName>
    <definedName name="wedfw">#REF!</definedName>
    <definedName name="wefw">#REF!</definedName>
    <definedName name="wefwe">#REF!</definedName>
    <definedName name="wefwerf">#REF!</definedName>
    <definedName name="Wessex_Water">#REF!</definedName>
    <definedName name="WILTS">#REF!</definedName>
    <definedName name="wrn.papersdraft" localSheetId="0">{"bal",#N/A,FALSE,"working papers";"income",#N/A,FALSE,"working papers"}</definedName>
    <definedName name="wrn.papersdraft">{"bal",#N/A,FALSE,"working papers";"income",#N/A,FALSE,"working papers"}</definedName>
    <definedName name="wrn.wpapers." localSheetId="0">{"bal",#N/A,FALSE,"working papers";"income",#N/A,FALSE,"working papers"}</definedName>
    <definedName name="wrn.wpapers.">{"bal",#N/A,FALSE,"working papers";"income",#N/A,FALSE,"working papers"}</definedName>
    <definedName name="yhnry">#REF!</definedName>
    <definedName name="Yorkshire_Wat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5" i="2" l="1"/>
  <c r="P75" i="2"/>
  <c r="Q75" i="2"/>
  <c r="R75" i="2"/>
  <c r="S75" i="2"/>
  <c r="O76" i="2"/>
  <c r="P76" i="2"/>
  <c r="Q76" i="2"/>
  <c r="R76" i="2"/>
  <c r="S76" i="2"/>
  <c r="O77" i="2"/>
  <c r="P77" i="2"/>
  <c r="Q77" i="2"/>
  <c r="R77" i="2"/>
  <c r="S77" i="2"/>
  <c r="O78" i="2"/>
  <c r="P78" i="2"/>
  <c r="Q78" i="2"/>
  <c r="R78" i="2"/>
  <c r="S78" i="2"/>
  <c r="O79" i="2"/>
  <c r="P79" i="2"/>
  <c r="Q79" i="2"/>
  <c r="R79" i="2"/>
  <c r="S79" i="2"/>
  <c r="O80" i="2"/>
  <c r="P80" i="2"/>
  <c r="Q80" i="2"/>
  <c r="R80" i="2"/>
  <c r="S80" i="2"/>
  <c r="O81" i="2"/>
  <c r="P81" i="2"/>
  <c r="Q81" i="2"/>
  <c r="R81" i="2"/>
  <c r="S81" i="2"/>
  <c r="O82" i="2"/>
  <c r="P82" i="2"/>
  <c r="Q82" i="2"/>
  <c r="R82" i="2"/>
  <c r="S82" i="2"/>
  <c r="O83" i="2"/>
  <c r="P83" i="2"/>
  <c r="Q83" i="2"/>
  <c r="R83" i="2"/>
  <c r="S83" i="2"/>
  <c r="O84" i="2"/>
  <c r="P84" i="2"/>
  <c r="Q84" i="2"/>
  <c r="R84" i="2"/>
  <c r="S84" i="2"/>
  <c r="O85" i="2"/>
  <c r="P85" i="2"/>
  <c r="Q85" i="2"/>
  <c r="R85" i="2"/>
  <c r="S85" i="2"/>
  <c r="O86" i="2"/>
  <c r="P86" i="2"/>
  <c r="Q86" i="2"/>
  <c r="R86" i="2"/>
  <c r="S86" i="2"/>
  <c r="O87" i="2"/>
  <c r="P87" i="2"/>
  <c r="Q87" i="2"/>
  <c r="R87" i="2"/>
  <c r="S87" i="2"/>
  <c r="O88" i="2"/>
  <c r="P88" i="2"/>
  <c r="Q88" i="2"/>
  <c r="R88" i="2"/>
  <c r="S88" i="2"/>
  <c r="O89" i="2"/>
  <c r="P89" i="2"/>
  <c r="Q89" i="2"/>
  <c r="R89" i="2"/>
  <c r="S89" i="2"/>
  <c r="O90" i="2"/>
  <c r="P90" i="2"/>
  <c r="Q90" i="2"/>
  <c r="R90" i="2"/>
  <c r="S90" i="2"/>
  <c r="O91" i="2"/>
  <c r="P91" i="2"/>
  <c r="Q91" i="2"/>
  <c r="R91" i="2"/>
  <c r="S91" i="2"/>
  <c r="O92" i="2"/>
  <c r="P92" i="2"/>
  <c r="Q92" i="2"/>
  <c r="R92" i="2"/>
  <c r="S92" i="2"/>
  <c r="O93" i="2"/>
  <c r="P93" i="2"/>
  <c r="Q93" i="2"/>
  <c r="R93" i="2"/>
  <c r="S93" i="2"/>
  <c r="P71" i="2"/>
  <c r="O69" i="2"/>
  <c r="P69" i="2"/>
  <c r="Q69" i="2"/>
  <c r="R69" i="2"/>
  <c r="S69" i="2"/>
  <c r="O70" i="2"/>
  <c r="P70" i="2"/>
  <c r="Q70" i="2"/>
  <c r="R70" i="2"/>
  <c r="S70" i="2"/>
  <c r="O71" i="2"/>
  <c r="Q71" i="2"/>
  <c r="R71" i="2"/>
  <c r="S71" i="2"/>
  <c r="O72" i="2"/>
  <c r="P72" i="2"/>
  <c r="Q72" i="2"/>
  <c r="R72" i="2"/>
  <c r="S72" i="2"/>
  <c r="O73" i="2"/>
  <c r="P73" i="2"/>
  <c r="Q73" i="2"/>
  <c r="R73" i="2"/>
  <c r="S73" i="2"/>
  <c r="O74" i="2"/>
  <c r="P74" i="2"/>
  <c r="Q74" i="2"/>
  <c r="R74" i="2"/>
  <c r="S74" i="2"/>
  <c r="P68" i="2"/>
  <c r="Q68" i="2"/>
  <c r="R68" i="2"/>
  <c r="S68" i="2"/>
  <c r="O68" i="2"/>
  <c r="O63" i="2"/>
  <c r="P62" i="2"/>
  <c r="R62" i="2"/>
  <c r="P61" i="2"/>
  <c r="Q61" i="2"/>
  <c r="R61" i="2"/>
  <c r="S61" i="2"/>
  <c r="P58" i="2"/>
  <c r="Q58" i="2"/>
  <c r="S57" i="2"/>
  <c r="O57" i="2"/>
  <c r="Q55" i="2"/>
  <c r="R54" i="2"/>
  <c r="O50" i="2"/>
  <c r="S45" i="2"/>
  <c r="Q43" i="2"/>
  <c r="R43" i="2"/>
  <c r="Q42" i="2"/>
  <c r="O41" i="2"/>
  <c r="J7" i="2"/>
  <c r="P7" i="2" s="1"/>
  <c r="I6" i="2"/>
  <c r="O6" i="2" s="1"/>
  <c r="J6" i="2"/>
  <c r="P6" i="2" s="1"/>
  <c r="K6" i="2"/>
  <c r="Q6" i="2" s="1"/>
  <c r="L6" i="2"/>
  <c r="R6" i="2" s="1"/>
  <c r="M6" i="2"/>
  <c r="S6" i="2" s="1"/>
  <c r="I7" i="2"/>
  <c r="O7" i="2" s="1"/>
  <c r="K7" i="2"/>
  <c r="Q7" i="2" s="1"/>
  <c r="L7" i="2"/>
  <c r="R7" i="2" s="1"/>
  <c r="M7" i="2"/>
  <c r="S7" i="2" s="1"/>
  <c r="I8" i="2"/>
  <c r="J8" i="2"/>
  <c r="K8" i="2"/>
  <c r="L8" i="2"/>
  <c r="M8" i="2"/>
  <c r="I9" i="2"/>
  <c r="J9" i="2"/>
  <c r="K9" i="2"/>
  <c r="L9" i="2"/>
  <c r="M9" i="2"/>
  <c r="I10" i="2"/>
  <c r="O10" i="2" s="1"/>
  <c r="J10" i="2"/>
  <c r="P10" i="2" s="1"/>
  <c r="K10" i="2"/>
  <c r="Q10" i="2" s="1"/>
  <c r="L10" i="2"/>
  <c r="R10" i="2" s="1"/>
  <c r="M10" i="2"/>
  <c r="S10" i="2" s="1"/>
  <c r="I11" i="2"/>
  <c r="J11" i="2"/>
  <c r="K11" i="2"/>
  <c r="L11" i="2"/>
  <c r="M11" i="2"/>
  <c r="I12" i="2"/>
  <c r="O12" i="2" s="1"/>
  <c r="J12" i="2"/>
  <c r="P12" i="2" s="1"/>
  <c r="K12" i="2"/>
  <c r="Q12" i="2" s="1"/>
  <c r="L12" i="2"/>
  <c r="R12" i="2" s="1"/>
  <c r="M12" i="2"/>
  <c r="S12" i="2" s="1"/>
  <c r="I13" i="2"/>
  <c r="J13" i="2"/>
  <c r="K13" i="2"/>
  <c r="L13" i="2"/>
  <c r="M13" i="2"/>
  <c r="I14" i="2"/>
  <c r="O14" i="2" s="1"/>
  <c r="J14" i="2"/>
  <c r="P14" i="2" s="1"/>
  <c r="K14" i="2"/>
  <c r="Q14" i="2" s="1"/>
  <c r="L14" i="2"/>
  <c r="R14" i="2" s="1"/>
  <c r="M14" i="2"/>
  <c r="S14" i="2" s="1"/>
  <c r="I15" i="2"/>
  <c r="O15" i="2" s="1"/>
  <c r="J15" i="2"/>
  <c r="P15" i="2" s="1"/>
  <c r="K15" i="2"/>
  <c r="Q15" i="2" s="1"/>
  <c r="L15" i="2"/>
  <c r="R15" i="2" s="1"/>
  <c r="M15" i="2"/>
  <c r="S15" i="2" s="1"/>
  <c r="I65" i="2"/>
  <c r="J65" i="2"/>
  <c r="K65" i="2"/>
  <c r="L65" i="2"/>
  <c r="M65" i="2"/>
  <c r="I66" i="2"/>
  <c r="J66" i="2"/>
  <c r="K66" i="2"/>
  <c r="L66" i="2"/>
  <c r="M66" i="2"/>
  <c r="I16" i="2"/>
  <c r="J16" i="2"/>
  <c r="K16" i="2"/>
  <c r="L16" i="2"/>
  <c r="M16" i="2"/>
  <c r="I17" i="2"/>
  <c r="O17" i="2" s="1"/>
  <c r="J17" i="2"/>
  <c r="P17" i="2" s="1"/>
  <c r="K17" i="2"/>
  <c r="Q17" i="2" s="1"/>
  <c r="L17" i="2"/>
  <c r="R17" i="2" s="1"/>
  <c r="M17" i="2"/>
  <c r="S17" i="2" s="1"/>
  <c r="I18" i="2"/>
  <c r="J18" i="2"/>
  <c r="K18" i="2"/>
  <c r="L18" i="2"/>
  <c r="M18" i="2"/>
  <c r="I19" i="2"/>
  <c r="O19" i="2" s="1"/>
  <c r="J19" i="2"/>
  <c r="P19" i="2" s="1"/>
  <c r="K19" i="2"/>
  <c r="Q19" i="2" s="1"/>
  <c r="L19" i="2"/>
  <c r="R19" i="2" s="1"/>
  <c r="M19" i="2"/>
  <c r="S19" i="2" s="1"/>
  <c r="I20" i="2"/>
  <c r="O20" i="2" s="1"/>
  <c r="J20" i="2"/>
  <c r="P20" i="2" s="1"/>
  <c r="K20" i="2"/>
  <c r="Q20" i="2" s="1"/>
  <c r="L20" i="2"/>
  <c r="R20" i="2" s="1"/>
  <c r="M20" i="2"/>
  <c r="S20" i="2" s="1"/>
  <c r="I21" i="2"/>
  <c r="O21" i="2" s="1"/>
  <c r="J21" i="2"/>
  <c r="P21" i="2" s="1"/>
  <c r="K21" i="2"/>
  <c r="Q21" i="2" s="1"/>
  <c r="L21" i="2"/>
  <c r="R21" i="2" s="1"/>
  <c r="M21" i="2"/>
  <c r="S21" i="2" s="1"/>
  <c r="I22" i="2"/>
  <c r="O22" i="2" s="1"/>
  <c r="J22" i="2"/>
  <c r="P22" i="2" s="1"/>
  <c r="K22" i="2"/>
  <c r="Q22" i="2" s="1"/>
  <c r="L22" i="2"/>
  <c r="R22" i="2" s="1"/>
  <c r="M22" i="2"/>
  <c r="S22" i="2" s="1"/>
  <c r="I23" i="2"/>
  <c r="J23" i="2"/>
  <c r="K23" i="2"/>
  <c r="L23" i="2"/>
  <c r="M23" i="2"/>
  <c r="I24" i="2"/>
  <c r="J24" i="2"/>
  <c r="K24" i="2"/>
  <c r="L24" i="2"/>
  <c r="M24" i="2"/>
  <c r="I25" i="2"/>
  <c r="O25" i="2" s="1"/>
  <c r="J25" i="2"/>
  <c r="P25" i="2" s="1"/>
  <c r="K25" i="2"/>
  <c r="Q25" i="2" s="1"/>
  <c r="L25" i="2"/>
  <c r="R25" i="2" s="1"/>
  <c r="M25" i="2"/>
  <c r="S25" i="2" s="1"/>
  <c r="I26" i="2"/>
  <c r="O26" i="2" s="1"/>
  <c r="J26" i="2"/>
  <c r="P26" i="2" s="1"/>
  <c r="K26" i="2"/>
  <c r="Q26" i="2" s="1"/>
  <c r="L26" i="2"/>
  <c r="R26" i="2" s="1"/>
  <c r="M26" i="2"/>
  <c r="S26" i="2" s="1"/>
  <c r="I27" i="2"/>
  <c r="J27" i="2"/>
  <c r="K27" i="2"/>
  <c r="L27" i="2"/>
  <c r="M27" i="2"/>
  <c r="I28" i="2"/>
  <c r="O28" i="2" s="1"/>
  <c r="J28" i="2"/>
  <c r="P28" i="2" s="1"/>
  <c r="K28" i="2"/>
  <c r="Q28" i="2" s="1"/>
  <c r="L28" i="2"/>
  <c r="R28" i="2" s="1"/>
  <c r="M28" i="2"/>
  <c r="S28" i="2" s="1"/>
  <c r="I29" i="2"/>
  <c r="J29" i="2"/>
  <c r="K29" i="2"/>
  <c r="L29" i="2"/>
  <c r="M29" i="2"/>
  <c r="I30" i="2"/>
  <c r="J30" i="2"/>
  <c r="K30" i="2"/>
  <c r="L30" i="2"/>
  <c r="M30" i="2"/>
  <c r="I31" i="2"/>
  <c r="O31" i="2" s="1"/>
  <c r="J31" i="2"/>
  <c r="P31" i="2" s="1"/>
  <c r="K31" i="2"/>
  <c r="Q31" i="2" s="1"/>
  <c r="L31" i="2"/>
  <c r="R31" i="2" s="1"/>
  <c r="M31" i="2"/>
  <c r="S31" i="2" s="1"/>
  <c r="I32" i="2"/>
  <c r="J32" i="2"/>
  <c r="K32" i="2"/>
  <c r="L32" i="2"/>
  <c r="M32" i="2"/>
  <c r="I33" i="2"/>
  <c r="J33" i="2"/>
  <c r="K33" i="2"/>
  <c r="L33" i="2"/>
  <c r="M33" i="2"/>
  <c r="I34" i="2"/>
  <c r="J34" i="2"/>
  <c r="K34" i="2"/>
  <c r="L34" i="2"/>
  <c r="M34" i="2"/>
  <c r="I35" i="2"/>
  <c r="J35" i="2"/>
  <c r="K35" i="2"/>
  <c r="L35" i="2"/>
  <c r="M35" i="2"/>
  <c r="I36" i="2"/>
  <c r="O36" i="2" s="1"/>
  <c r="J36" i="2"/>
  <c r="P36" i="2" s="1"/>
  <c r="K36" i="2"/>
  <c r="Q36" i="2" s="1"/>
  <c r="L36" i="2"/>
  <c r="R36" i="2" s="1"/>
  <c r="M36" i="2"/>
  <c r="S36" i="2" s="1"/>
  <c r="I37" i="2"/>
  <c r="J37" i="2"/>
  <c r="K37" i="2"/>
  <c r="L37" i="2"/>
  <c r="M37" i="2"/>
  <c r="I38" i="2"/>
  <c r="J38" i="2"/>
  <c r="K38" i="2"/>
  <c r="L38" i="2"/>
  <c r="M38" i="2"/>
  <c r="I67" i="2"/>
  <c r="J67" i="2"/>
  <c r="K67" i="2"/>
  <c r="L67" i="2"/>
  <c r="M67" i="2"/>
  <c r="I39" i="2"/>
  <c r="O39" i="2" s="1"/>
  <c r="J39" i="2"/>
  <c r="P39" i="2" s="1"/>
  <c r="K39" i="2"/>
  <c r="Q39" i="2" s="1"/>
  <c r="L39" i="2"/>
  <c r="R39" i="2" s="1"/>
  <c r="M39" i="2"/>
  <c r="S39" i="2" s="1"/>
  <c r="I40" i="2"/>
  <c r="J40" i="2"/>
  <c r="K40" i="2"/>
  <c r="L40" i="2"/>
  <c r="M40" i="2"/>
  <c r="I41" i="2"/>
  <c r="J41" i="2"/>
  <c r="P41" i="2" s="1"/>
  <c r="K41" i="2"/>
  <c r="Q41" i="2" s="1"/>
  <c r="L41" i="2"/>
  <c r="R41" i="2" s="1"/>
  <c r="M41" i="2"/>
  <c r="S41" i="2" s="1"/>
  <c r="I68" i="2"/>
  <c r="J68" i="2"/>
  <c r="K68" i="2"/>
  <c r="L68" i="2"/>
  <c r="M68" i="2"/>
  <c r="I42" i="2"/>
  <c r="O42" i="2" s="1"/>
  <c r="J42" i="2"/>
  <c r="P42" i="2" s="1"/>
  <c r="K42" i="2"/>
  <c r="L42" i="2"/>
  <c r="R42" i="2" s="1"/>
  <c r="M42" i="2"/>
  <c r="S42" i="2" s="1"/>
  <c r="I69" i="2"/>
  <c r="J69" i="2"/>
  <c r="K69" i="2"/>
  <c r="L69" i="2"/>
  <c r="M69" i="2"/>
  <c r="I43" i="2"/>
  <c r="O43" i="2" s="1"/>
  <c r="J43" i="2"/>
  <c r="P43" i="2" s="1"/>
  <c r="K43" i="2"/>
  <c r="L43" i="2"/>
  <c r="M43" i="2"/>
  <c r="S43" i="2" s="1"/>
  <c r="I44" i="2"/>
  <c r="O44" i="2" s="1"/>
  <c r="J44" i="2"/>
  <c r="P44" i="2" s="1"/>
  <c r="K44" i="2"/>
  <c r="Q44" i="2" s="1"/>
  <c r="L44" i="2"/>
  <c r="R44" i="2" s="1"/>
  <c r="M44" i="2"/>
  <c r="S44" i="2" s="1"/>
  <c r="I45" i="2"/>
  <c r="O45" i="2" s="1"/>
  <c r="J45" i="2"/>
  <c r="P45" i="2" s="1"/>
  <c r="K45" i="2"/>
  <c r="Q45" i="2" s="1"/>
  <c r="L45" i="2"/>
  <c r="R45" i="2" s="1"/>
  <c r="M45" i="2"/>
  <c r="I46" i="2"/>
  <c r="J46" i="2"/>
  <c r="K46" i="2"/>
  <c r="L46" i="2"/>
  <c r="M46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I50" i="2"/>
  <c r="J50" i="2"/>
  <c r="P50" i="2" s="1"/>
  <c r="K50" i="2"/>
  <c r="Q50" i="2" s="1"/>
  <c r="L50" i="2"/>
  <c r="R50" i="2" s="1"/>
  <c r="M50" i="2"/>
  <c r="S50" i="2" s="1"/>
  <c r="I51" i="2"/>
  <c r="J51" i="2"/>
  <c r="K51" i="2"/>
  <c r="L51" i="2"/>
  <c r="M51" i="2"/>
  <c r="I52" i="2"/>
  <c r="O52" i="2" s="1"/>
  <c r="J52" i="2"/>
  <c r="P52" i="2" s="1"/>
  <c r="K52" i="2"/>
  <c r="Q52" i="2" s="1"/>
  <c r="L52" i="2"/>
  <c r="R52" i="2" s="1"/>
  <c r="M52" i="2"/>
  <c r="S52" i="2" s="1"/>
  <c r="I53" i="2"/>
  <c r="O53" i="2" s="1"/>
  <c r="J53" i="2"/>
  <c r="P53" i="2" s="1"/>
  <c r="K53" i="2"/>
  <c r="Q53" i="2" s="1"/>
  <c r="L53" i="2"/>
  <c r="R53" i="2" s="1"/>
  <c r="M53" i="2"/>
  <c r="S53" i="2" s="1"/>
  <c r="I54" i="2"/>
  <c r="O54" i="2" s="1"/>
  <c r="J54" i="2"/>
  <c r="P54" i="2" s="1"/>
  <c r="K54" i="2"/>
  <c r="Q54" i="2" s="1"/>
  <c r="L54" i="2"/>
  <c r="M54" i="2"/>
  <c r="S54" i="2" s="1"/>
  <c r="I55" i="2"/>
  <c r="O55" i="2" s="1"/>
  <c r="J55" i="2"/>
  <c r="P55" i="2" s="1"/>
  <c r="K55" i="2"/>
  <c r="L55" i="2"/>
  <c r="R55" i="2" s="1"/>
  <c r="M55" i="2"/>
  <c r="S55" i="2" s="1"/>
  <c r="I56" i="2"/>
  <c r="J56" i="2"/>
  <c r="K56" i="2"/>
  <c r="L56" i="2"/>
  <c r="M56" i="2"/>
  <c r="I57" i="2"/>
  <c r="J57" i="2"/>
  <c r="P57" i="2" s="1"/>
  <c r="K57" i="2"/>
  <c r="Q57" i="2" s="1"/>
  <c r="L57" i="2"/>
  <c r="R57" i="2" s="1"/>
  <c r="M57" i="2"/>
  <c r="I58" i="2"/>
  <c r="O58" i="2" s="1"/>
  <c r="J58" i="2"/>
  <c r="K58" i="2"/>
  <c r="L58" i="2"/>
  <c r="R58" i="2" s="1"/>
  <c r="M58" i="2"/>
  <c r="S58" i="2" s="1"/>
  <c r="I59" i="2"/>
  <c r="O59" i="2" s="1"/>
  <c r="J59" i="2"/>
  <c r="P59" i="2" s="1"/>
  <c r="K59" i="2"/>
  <c r="Q59" i="2" s="1"/>
  <c r="L59" i="2"/>
  <c r="R59" i="2" s="1"/>
  <c r="M59" i="2"/>
  <c r="S59" i="2" s="1"/>
  <c r="I60" i="2"/>
  <c r="J60" i="2"/>
  <c r="K60" i="2"/>
  <c r="L60" i="2"/>
  <c r="M60" i="2"/>
  <c r="I61" i="2"/>
  <c r="O61" i="2" s="1"/>
  <c r="J61" i="2"/>
  <c r="K61" i="2"/>
  <c r="L61" i="2"/>
  <c r="M61" i="2"/>
  <c r="I62" i="2"/>
  <c r="O62" i="2" s="1"/>
  <c r="J62" i="2"/>
  <c r="K62" i="2"/>
  <c r="Q62" i="2" s="1"/>
  <c r="L62" i="2"/>
  <c r="M62" i="2"/>
  <c r="S62" i="2" s="1"/>
  <c r="I63" i="2"/>
  <c r="J63" i="2"/>
  <c r="P63" i="2" s="1"/>
  <c r="K63" i="2"/>
  <c r="Q63" i="2" s="1"/>
  <c r="L63" i="2"/>
  <c r="R63" i="2" s="1"/>
  <c r="M63" i="2"/>
  <c r="S63" i="2" s="1"/>
  <c r="I64" i="2"/>
  <c r="J64" i="2"/>
  <c r="K64" i="2"/>
  <c r="L64" i="2"/>
  <c r="M64" i="2"/>
  <c r="I71" i="2"/>
  <c r="J71" i="2"/>
  <c r="K71" i="2"/>
  <c r="L71" i="2"/>
  <c r="M71" i="2"/>
  <c r="L5" i="2"/>
  <c r="R5" i="2" s="1"/>
  <c r="J5" i="2"/>
  <c r="P5" i="2" s="1"/>
  <c r="K5" i="2"/>
  <c r="Q5" i="2" s="1"/>
  <c r="M5" i="2"/>
  <c r="S5" i="2" s="1"/>
  <c r="I5" i="2"/>
  <c r="O5" i="2" s="1"/>
  <c r="V102" i="2"/>
  <c r="AR44" i="1" l="1"/>
  <c r="AR10" i="1" l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9" i="1"/>
  <c r="AA409" i="1" l="1"/>
  <c r="Z409" i="1"/>
  <c r="Y409" i="1"/>
  <c r="X409" i="1"/>
  <c r="W409" i="1"/>
  <c r="V409" i="1"/>
  <c r="U409" i="1"/>
  <c r="S409" i="1"/>
  <c r="R409" i="1"/>
  <c r="Q409" i="1"/>
  <c r="P409" i="1"/>
  <c r="O409" i="1"/>
  <c r="N409" i="1"/>
  <c r="M409" i="1"/>
  <c r="K409" i="1"/>
  <c r="J409" i="1"/>
  <c r="I409" i="1"/>
  <c r="H409" i="1"/>
  <c r="G409" i="1"/>
  <c r="F409" i="1"/>
  <c r="E409" i="1"/>
  <c r="B2" i="1"/>
</calcChain>
</file>

<file path=xl/sharedStrings.xml><?xml version="1.0" encoding="utf-8"?>
<sst xmlns="http://schemas.openxmlformats.org/spreadsheetml/2006/main" count="1664" uniqueCount="637">
  <si>
    <t>ADD19</t>
  </si>
  <si>
    <t>Wastewater network+ - Growth at STWs scheme costs and cost drivers</t>
  </si>
  <si>
    <t>Scheme name</t>
  </si>
  <si>
    <t>Units</t>
  </si>
  <si>
    <t>DPs</t>
  </si>
  <si>
    <t>Capital expenditure</t>
  </si>
  <si>
    <t>Operating expenditure</t>
  </si>
  <si>
    <t>Population equivalent served</t>
  </si>
  <si>
    <t>Cost driver 1</t>
  </si>
  <si>
    <t>Cost driver 2</t>
  </si>
  <si>
    <t>Cost driver 3</t>
  </si>
  <si>
    <t>Cost driver 4</t>
  </si>
  <si>
    <t>Cost driver 5</t>
  </si>
  <si>
    <t>Cost driver 6</t>
  </si>
  <si>
    <t>Cost driver 7</t>
  </si>
  <si>
    <t>Cost driver 8</t>
  </si>
  <si>
    <t>Cost driver 9</t>
  </si>
  <si>
    <t>Cost driver 10</t>
  </si>
  <si>
    <t>Cost driver 11</t>
  </si>
  <si>
    <t>Cost driver 12</t>
  </si>
  <si>
    <t>Cost driver 13</t>
  </si>
  <si>
    <t>Cost driver 14</t>
  </si>
  <si>
    <t>Cost driver 15</t>
  </si>
  <si>
    <t>Cost driver 16</t>
  </si>
  <si>
    <t>Cost driver 17</t>
  </si>
  <si>
    <t>Cost driver 18</t>
  </si>
  <si>
    <t>Cost driver 19</t>
  </si>
  <si>
    <t>PR24 BP reference</t>
  </si>
  <si>
    <t>RAG 4 reference</t>
  </si>
  <si>
    <t>2024-25</t>
  </si>
  <si>
    <t>2025-26</t>
  </si>
  <si>
    <t>2026-27</t>
  </si>
  <si>
    <t>2027-28</t>
  </si>
  <si>
    <t>2028-29</t>
  </si>
  <si>
    <t>2029-30</t>
  </si>
  <si>
    <t>After 2029-30</t>
  </si>
  <si>
    <t>Current DWF permit (m3/day)</t>
  </si>
  <si>
    <t>Expected DWF permit (m3/day)</t>
  </si>
  <si>
    <t>Current FFT permit (l/s)</t>
  </si>
  <si>
    <t>Expected FFT permit (l/s)</t>
  </si>
  <si>
    <t>Historical BOD permit (mg/l)</t>
  </si>
  <si>
    <t>Expected enhanced BOD permit (mg/l)</t>
  </si>
  <si>
    <t>Historical ammonia permit (mg/l)</t>
  </si>
  <si>
    <t>Expected enhanced ammonia permit (mg/l)</t>
  </si>
  <si>
    <t>Historical suspended solids permit (mg/l)</t>
  </si>
  <si>
    <t>Expected enhanced suspended solids permit (mg/l)</t>
  </si>
  <si>
    <t>Historical phosphorus permit (mg/l)</t>
  </si>
  <si>
    <t>Expected enhanced phosphorus permit (mg/l)</t>
  </si>
  <si>
    <t>Storm tank capacity added (m3)</t>
  </si>
  <si>
    <t xml:space="preserve">WINEP quality scheme at site (Y/N) </t>
  </si>
  <si>
    <t>Type of WINEP quality scheme at site</t>
  </si>
  <si>
    <t>Process capacity added to meet current quality permits (PE)</t>
  </si>
  <si>
    <t>Process capacity added to meet expected quality permits (PE)</t>
  </si>
  <si>
    <t>STW compliant with DWF permit in 2022 (Y/N)</t>
  </si>
  <si>
    <t>STW compliant with DWF permit under "3-in-5 rule" in 2022 (Y/N)</t>
  </si>
  <si>
    <t>Growth at STWs schemes</t>
  </si>
  <si>
    <t>Add solution type</t>
  </si>
  <si>
    <t>Abingdon STW - AMP8 Growth</t>
  </si>
  <si>
    <t>£m</t>
  </si>
  <si>
    <t>No change</t>
  </si>
  <si>
    <t>N</t>
  </si>
  <si>
    <t>Y</t>
  </si>
  <si>
    <t>1. Chemical treatment only</t>
  </si>
  <si>
    <t>Aldermaston STW - AMP8 Growth</t>
  </si>
  <si>
    <t>None</t>
  </si>
  <si>
    <t>2. Biological treatment only</t>
  </si>
  <si>
    <t>Aldershot STW - AMP8 Growth</t>
  </si>
  <si>
    <t>1) Phosphorus (0.2 mg/l)</t>
  </si>
  <si>
    <t>3. Nature based solution only</t>
  </si>
  <si>
    <t>Appleton STW - AMP8 Growth</t>
  </si>
  <si>
    <t>1) Phosphorus (0.25 mg/l)</t>
  </si>
  <si>
    <t>4. Catchment nutrient balancing only</t>
  </si>
  <si>
    <t>Wokingham STW - AMP8 Growth</t>
  </si>
  <si>
    <t>TDC</t>
  </si>
  <si>
    <t>1) Phosphorus (0.25 mg/l); 2) Cypermethrin</t>
  </si>
  <si>
    <t>5. Combined chemical and biological</t>
  </si>
  <si>
    <t>Aylesbury STW - AMP8 Growth</t>
  </si>
  <si>
    <t>6. Combined chemical and nature based</t>
  </si>
  <si>
    <t>Basingstoke STW - AMP8 Growth</t>
  </si>
  <si>
    <t>Max Permit only (65,000m3/day)</t>
  </si>
  <si>
    <t>7. Combined chemical and CNB</t>
  </si>
  <si>
    <t>Beckton STW - AMP8 Growth</t>
  </si>
  <si>
    <t>8. Combined biological and nature based</t>
  </si>
  <si>
    <t>Beenham STW - AMP8 Growth</t>
  </si>
  <si>
    <t>9. Combined biological and CNB</t>
  </si>
  <si>
    <t>Bletchingdon STW - AMP8 Growth</t>
  </si>
  <si>
    <t>1) Phosphorus (0.1 mg/l); 2) Storm Overflow</t>
  </si>
  <si>
    <t>10. Other</t>
  </si>
  <si>
    <t>Brickendon STW - AMP8 Growth</t>
  </si>
  <si>
    <t>1) Storm Overflow</t>
  </si>
  <si>
    <t>Broadwell STW - AMP8 Growth</t>
  </si>
  <si>
    <t>1) Phosphorus (0.1 mg/l)</t>
  </si>
  <si>
    <t>Burghfield STW - AMP8 Growth</t>
  </si>
  <si>
    <t>Carterton STW - AMP8 Growth</t>
  </si>
  <si>
    <t>Charlbury STW - AMP8 Growth</t>
  </si>
  <si>
    <t>1) Phosphorus (2.0 mg/l); 2) Storm Overflow</t>
  </si>
  <si>
    <t>Church Hanborough STW - AMP8 Growth</t>
  </si>
  <si>
    <t>1) Phosphorus (0.15 mg/l); 2) Bathing Water (Wolvercote Stream, Oxford)</t>
  </si>
  <si>
    <t>Clanfield STW - AMP8 Growth</t>
  </si>
  <si>
    <t>Cropredy STW - AMP8 Growth</t>
  </si>
  <si>
    <t>1) Phosphorus (0.25 mg/l); 2) Storm Overflow</t>
  </si>
  <si>
    <t>Crossness STW - AMP8 Growth</t>
  </si>
  <si>
    <t>Esher STW - AMP8 Growth</t>
  </si>
  <si>
    <t>Eydon STW - AMP8 Growth</t>
  </si>
  <si>
    <t>Faringdon STW - AMP8 Growth</t>
  </si>
  <si>
    <t>Farnham STW - AMP8 Growth</t>
  </si>
  <si>
    <t>1) BOD (No build); 2) Storm Overflow</t>
  </si>
  <si>
    <t>Finstock STW - AMP8 Growth</t>
  </si>
  <si>
    <t>1) Phosphorus (0.6 mg/l); 2) Storm Overflow</t>
  </si>
  <si>
    <t>Gerrards Cross STW - AMP8 Growth</t>
  </si>
  <si>
    <t>1) Storm Overflow; 2) Cypermethrin</t>
  </si>
  <si>
    <t>Grendon Underwood STW - AMP8 Growth</t>
  </si>
  <si>
    <t>Max Permit only (495m3/day)</t>
  </si>
  <si>
    <t>1) Phosphorus (1.5 mg/l); 2) Storm Overflow</t>
  </si>
  <si>
    <t>Hatfield Heath STW - AMP8 Growth</t>
  </si>
  <si>
    <t>Hogsmill STW - AMP8 Growth</t>
  </si>
  <si>
    <t>Two permits: 1) 68,905 (DWF), 2) 20,000 (Max)</t>
  </si>
  <si>
    <t>Holmwood STW - AMP8 Growth</t>
  </si>
  <si>
    <t>Hook Norton STW - AMP8 Growth</t>
  </si>
  <si>
    <t>Horley (Surrey) STW - AMP8 Growth</t>
  </si>
  <si>
    <t>1) Phosphorus (0.2 mg/l); 2) Storm Overflow</t>
  </si>
  <si>
    <t>Kingsclere STW - AMP8 Growth</t>
  </si>
  <si>
    <t>Lightwater STW - AMP8 Growth</t>
  </si>
  <si>
    <t>Little Compton STW - AMP8 Growth</t>
  </si>
  <si>
    <t>1) Phosphorus (0.4 mg/l); 2) Storm Overflow</t>
  </si>
  <si>
    <t>Little Marlow STW - AMP8 Growth</t>
  </si>
  <si>
    <t>Long Reach STW - AMP8 Growth</t>
  </si>
  <si>
    <t>Maidenhead STW - AMP8 Growth</t>
  </si>
  <si>
    <t>1) Phosphorus (0.2 mg/l); 2) Dissolved Oxygen</t>
  </si>
  <si>
    <t>Maple Lodge STW - AMP8 Growth</t>
  </si>
  <si>
    <t>Markyate STW - AMP8 Growth</t>
  </si>
  <si>
    <t>Max Permit only (3,393m3/day)</t>
  </si>
  <si>
    <t>Middle Barton STW - AMP8 Growth</t>
  </si>
  <si>
    <t>Max Permit only (1,188m3/day)</t>
  </si>
  <si>
    <t>Mogden STW - AMP8 Growth</t>
  </si>
  <si>
    <t>Nags Head Lane STW - AMP8 Growth</t>
  </si>
  <si>
    <t>Newbury STW - AMP8 Growth</t>
  </si>
  <si>
    <t>Princes Risborough STW - AMP8 Growth</t>
  </si>
  <si>
    <t>Riverside STW - AMP8 Growth</t>
  </si>
  <si>
    <t>Sandhurst STW - AMP8 Growth</t>
  </si>
  <si>
    <t>Selborne STW - AMP8 Growth</t>
  </si>
  <si>
    <t>Sherfield on Loddon STW - AMP8 Growth</t>
  </si>
  <si>
    <t>Sonning Common STW - AMP8 Growth</t>
  </si>
  <si>
    <t>Standon STW - AMP8 Growth</t>
  </si>
  <si>
    <t>Stewkley STW - AMP8 Growth</t>
  </si>
  <si>
    <t>Swindon STW - AMP8 Growth</t>
  </si>
  <si>
    <t>1) Phosphorus (0.20 mg/l)</t>
  </si>
  <si>
    <t>Takeley STW - AMP8 Growth</t>
  </si>
  <si>
    <t>Tetsworth STW - AMP8 Growth</t>
  </si>
  <si>
    <t>Theydon Bois STW - AMP8 Growth</t>
  </si>
  <si>
    <t>Waddesdon STW - AMP8 Growth</t>
  </si>
  <si>
    <t>Wargrave STW - AMP8 Growth</t>
  </si>
  <si>
    <t>Warmington STW - AMP8 Growth</t>
  </si>
  <si>
    <t>1) Phosphorus (0.40 mg/l)</t>
  </si>
  <si>
    <t>Whitwell STW - AMP8 Growth</t>
  </si>
  <si>
    <t>Windsor STW - AMP8 Growth</t>
  </si>
  <si>
    <t>Scheme 61</t>
  </si>
  <si>
    <t>Scheme 62</t>
  </si>
  <si>
    <t>Scheme 63</t>
  </si>
  <si>
    <t>Scheme 64</t>
  </si>
  <si>
    <t>Scheme 65</t>
  </si>
  <si>
    <t>Scheme 66</t>
  </si>
  <si>
    <t>Scheme 67</t>
  </si>
  <si>
    <t>Scheme 68</t>
  </si>
  <si>
    <t>Scheme 69</t>
  </si>
  <si>
    <t>Scheme 70</t>
  </si>
  <si>
    <t>Scheme 71</t>
  </si>
  <si>
    <t>Scheme 72</t>
  </si>
  <si>
    <t>Scheme 73</t>
  </si>
  <si>
    <t>Scheme 74</t>
  </si>
  <si>
    <t>Scheme 75</t>
  </si>
  <si>
    <t>Scheme 76</t>
  </si>
  <si>
    <t>Scheme 77</t>
  </si>
  <si>
    <t>Scheme 78</t>
  </si>
  <si>
    <t>Scheme 79</t>
  </si>
  <si>
    <t>Scheme 80</t>
  </si>
  <si>
    <t>Scheme 81</t>
  </si>
  <si>
    <t>Scheme 82</t>
  </si>
  <si>
    <t>Scheme 83</t>
  </si>
  <si>
    <t>Scheme 84</t>
  </si>
  <si>
    <t>Scheme 85</t>
  </si>
  <si>
    <t>Scheme 86</t>
  </si>
  <si>
    <t>Scheme 87</t>
  </si>
  <si>
    <t>Scheme 88</t>
  </si>
  <si>
    <t>Scheme 89</t>
  </si>
  <si>
    <t>Scheme 90</t>
  </si>
  <si>
    <t>Scheme 91</t>
  </si>
  <si>
    <t>Scheme 92</t>
  </si>
  <si>
    <t>Scheme 93</t>
  </si>
  <si>
    <t>Scheme 94</t>
  </si>
  <si>
    <t>Scheme 95</t>
  </si>
  <si>
    <t>Scheme 96</t>
  </si>
  <si>
    <t>Scheme 97</t>
  </si>
  <si>
    <t>Scheme 98</t>
  </si>
  <si>
    <t>Scheme 99</t>
  </si>
  <si>
    <t>Scheme 100</t>
  </si>
  <si>
    <t>Scheme 101</t>
  </si>
  <si>
    <t>Scheme 102</t>
  </si>
  <si>
    <t>Scheme 103</t>
  </si>
  <si>
    <t>Scheme 104</t>
  </si>
  <si>
    <t>Scheme 105</t>
  </si>
  <si>
    <t>Scheme 106</t>
  </si>
  <si>
    <t>Scheme 107</t>
  </si>
  <si>
    <t>Scheme 108</t>
  </si>
  <si>
    <t>Scheme 109</t>
  </si>
  <si>
    <t>Scheme 110</t>
  </si>
  <si>
    <t>Scheme 111</t>
  </si>
  <si>
    <t>Scheme 112</t>
  </si>
  <si>
    <t>Scheme 113</t>
  </si>
  <si>
    <t>Scheme 114</t>
  </si>
  <si>
    <t>Scheme 115</t>
  </si>
  <si>
    <t>Scheme 116</t>
  </si>
  <si>
    <t>Scheme 117</t>
  </si>
  <si>
    <t>Scheme 118</t>
  </si>
  <si>
    <t>Scheme 119</t>
  </si>
  <si>
    <t>Scheme 120</t>
  </si>
  <si>
    <t>Scheme 121</t>
  </si>
  <si>
    <t>Scheme 122</t>
  </si>
  <si>
    <t>Scheme 123</t>
  </si>
  <si>
    <t>Scheme 124</t>
  </si>
  <si>
    <t>Scheme 125</t>
  </si>
  <si>
    <t>Scheme 126</t>
  </si>
  <si>
    <t>Scheme 127</t>
  </si>
  <si>
    <t>Scheme 128</t>
  </si>
  <si>
    <t>Scheme 129</t>
  </si>
  <si>
    <t>Scheme 130</t>
  </si>
  <si>
    <t>Scheme 131</t>
  </si>
  <si>
    <t>Scheme 132</t>
  </si>
  <si>
    <t>Scheme 133</t>
  </si>
  <si>
    <t>Scheme 134</t>
  </si>
  <si>
    <t>Scheme 135</t>
  </si>
  <si>
    <t>Scheme 136</t>
  </si>
  <si>
    <t>Scheme 137</t>
  </si>
  <si>
    <t>Scheme 138</t>
  </si>
  <si>
    <t>Scheme 139</t>
  </si>
  <si>
    <t>Scheme 140</t>
  </si>
  <si>
    <t>Scheme 141</t>
  </si>
  <si>
    <t>Scheme 142</t>
  </si>
  <si>
    <t>Scheme 143</t>
  </si>
  <si>
    <t>Scheme 144</t>
  </si>
  <si>
    <t>Scheme 145</t>
  </si>
  <si>
    <t>Scheme 146</t>
  </si>
  <si>
    <t>Scheme 147</t>
  </si>
  <si>
    <t>Scheme 148</t>
  </si>
  <si>
    <t>Scheme 149</t>
  </si>
  <si>
    <t>Scheme 150</t>
  </si>
  <si>
    <t>Scheme 151</t>
  </si>
  <si>
    <t>Scheme 152</t>
  </si>
  <si>
    <t>Scheme 153</t>
  </si>
  <si>
    <t>Scheme 154</t>
  </si>
  <si>
    <t>Scheme 155</t>
  </si>
  <si>
    <t>Scheme 156</t>
  </si>
  <si>
    <t>Scheme 157</t>
  </si>
  <si>
    <t>Scheme 158</t>
  </si>
  <si>
    <t>Scheme 159</t>
  </si>
  <si>
    <t>Scheme 160</t>
  </si>
  <si>
    <t>Scheme 161</t>
  </si>
  <si>
    <t>Scheme 162</t>
  </si>
  <si>
    <t>Scheme 163</t>
  </si>
  <si>
    <t>Scheme 164</t>
  </si>
  <si>
    <t>Scheme 165</t>
  </si>
  <si>
    <t>Scheme 166</t>
  </si>
  <si>
    <t>Scheme 167</t>
  </si>
  <si>
    <t>Scheme 168</t>
  </si>
  <si>
    <t>Scheme 169</t>
  </si>
  <si>
    <t>Scheme 170</t>
  </si>
  <si>
    <t>Scheme 171</t>
  </si>
  <si>
    <t>Scheme 172</t>
  </si>
  <si>
    <t>Scheme 173</t>
  </si>
  <si>
    <t>Scheme 174</t>
  </si>
  <si>
    <t>Scheme 175</t>
  </si>
  <si>
    <t>Scheme 176</t>
  </si>
  <si>
    <t>Scheme 177</t>
  </si>
  <si>
    <t>Scheme 178</t>
  </si>
  <si>
    <t>Scheme 179</t>
  </si>
  <si>
    <t>Scheme 180</t>
  </si>
  <si>
    <t>Scheme 181</t>
  </si>
  <si>
    <t>Scheme 182</t>
  </si>
  <si>
    <t>Scheme 183</t>
  </si>
  <si>
    <t>Scheme 184</t>
  </si>
  <si>
    <t>Scheme 185</t>
  </si>
  <si>
    <t>Scheme 186</t>
  </si>
  <si>
    <t>Scheme 187</t>
  </si>
  <si>
    <t>Scheme 188</t>
  </si>
  <si>
    <t>Scheme 189</t>
  </si>
  <si>
    <t>Scheme 190</t>
  </si>
  <si>
    <t>Scheme 191</t>
  </si>
  <si>
    <t>Scheme 192</t>
  </si>
  <si>
    <t>Scheme 193</t>
  </si>
  <si>
    <t>Scheme 194</t>
  </si>
  <si>
    <t>Scheme 195</t>
  </si>
  <si>
    <t>Scheme 196</t>
  </si>
  <si>
    <t>Scheme 197</t>
  </si>
  <si>
    <t>Scheme 198</t>
  </si>
  <si>
    <t>Scheme 199</t>
  </si>
  <si>
    <t>Scheme 200</t>
  </si>
  <si>
    <t>Scheme 201</t>
  </si>
  <si>
    <t>Scheme 202</t>
  </si>
  <si>
    <t>Scheme 203</t>
  </si>
  <si>
    <t>Scheme 204</t>
  </si>
  <si>
    <t>Scheme 205</t>
  </si>
  <si>
    <t>Scheme 206</t>
  </si>
  <si>
    <t>Scheme 207</t>
  </si>
  <si>
    <t>Scheme 208</t>
  </si>
  <si>
    <t>Scheme 209</t>
  </si>
  <si>
    <t>Scheme 210</t>
  </si>
  <si>
    <t>Scheme 211</t>
  </si>
  <si>
    <t>Scheme 212</t>
  </si>
  <si>
    <t>Scheme 213</t>
  </si>
  <si>
    <t>Scheme 214</t>
  </si>
  <si>
    <t>Scheme 215</t>
  </si>
  <si>
    <t>Scheme 216</t>
  </si>
  <si>
    <t>Scheme 217</t>
  </si>
  <si>
    <t>Scheme 218</t>
  </si>
  <si>
    <t>Scheme 219</t>
  </si>
  <si>
    <t>Scheme 220</t>
  </si>
  <si>
    <t>Scheme 221</t>
  </si>
  <si>
    <t>Scheme 222</t>
  </si>
  <si>
    <t>Scheme 223</t>
  </si>
  <si>
    <t>Scheme 224</t>
  </si>
  <si>
    <t>Scheme 225</t>
  </si>
  <si>
    <t>Scheme 226</t>
  </si>
  <si>
    <t>Scheme 227</t>
  </si>
  <si>
    <t>Scheme 228</t>
  </si>
  <si>
    <t>Scheme 229</t>
  </si>
  <si>
    <t>Scheme 230</t>
  </si>
  <si>
    <t>Scheme 231</t>
  </si>
  <si>
    <t>Scheme 232</t>
  </si>
  <si>
    <t>Scheme 233</t>
  </si>
  <si>
    <t>Scheme 234</t>
  </si>
  <si>
    <t>Scheme 235</t>
  </si>
  <si>
    <t>Scheme 236</t>
  </si>
  <si>
    <t>Scheme 237</t>
  </si>
  <si>
    <t>Scheme 238</t>
  </si>
  <si>
    <t>Scheme 239</t>
  </si>
  <si>
    <t>Scheme 240</t>
  </si>
  <si>
    <t>Scheme 241</t>
  </si>
  <si>
    <t>Scheme 242</t>
  </si>
  <si>
    <t>Scheme 243</t>
  </si>
  <si>
    <t>Scheme 244</t>
  </si>
  <si>
    <t>Scheme 245</t>
  </si>
  <si>
    <t>Scheme 246</t>
  </si>
  <si>
    <t>Scheme 247</t>
  </si>
  <si>
    <t>Scheme 248</t>
  </si>
  <si>
    <t>Scheme 249</t>
  </si>
  <si>
    <t>Scheme 250</t>
  </si>
  <si>
    <t>Scheme 251</t>
  </si>
  <si>
    <t>Scheme 252</t>
  </si>
  <si>
    <t>Scheme 253</t>
  </si>
  <si>
    <t>Scheme 254</t>
  </si>
  <si>
    <t>Scheme 255</t>
  </si>
  <si>
    <t>Scheme 256</t>
  </si>
  <si>
    <t>Scheme 257</t>
  </si>
  <si>
    <t>Scheme 258</t>
  </si>
  <si>
    <t>Scheme 259</t>
  </si>
  <si>
    <t>Scheme 260</t>
  </si>
  <si>
    <t>Scheme 261</t>
  </si>
  <si>
    <t>Scheme 262</t>
  </si>
  <si>
    <t>Scheme 263</t>
  </si>
  <si>
    <t>Scheme 264</t>
  </si>
  <si>
    <t>Scheme 265</t>
  </si>
  <si>
    <t>Scheme 266</t>
  </si>
  <si>
    <t>Scheme 267</t>
  </si>
  <si>
    <t>Scheme 268</t>
  </si>
  <si>
    <t>Scheme 269</t>
  </si>
  <si>
    <t>Scheme 270</t>
  </si>
  <si>
    <t>Scheme 271</t>
  </si>
  <si>
    <t>Scheme 272</t>
  </si>
  <si>
    <t>Scheme 273</t>
  </si>
  <si>
    <t>Scheme 274</t>
  </si>
  <si>
    <t>Scheme 275</t>
  </si>
  <si>
    <t>Scheme 276</t>
  </si>
  <si>
    <t>Scheme 277</t>
  </si>
  <si>
    <t>Scheme 278</t>
  </si>
  <si>
    <t>Scheme 279</t>
  </si>
  <si>
    <t>Scheme 280</t>
  </si>
  <si>
    <t>Scheme 281</t>
  </si>
  <si>
    <t>Scheme 282</t>
  </si>
  <si>
    <t>Scheme 283</t>
  </si>
  <si>
    <t>Scheme 284</t>
  </si>
  <si>
    <t>Scheme 285</t>
  </si>
  <si>
    <t>Scheme 286</t>
  </si>
  <si>
    <t>Scheme 287</t>
  </si>
  <si>
    <t>Scheme 288</t>
  </si>
  <si>
    <t>Scheme 289</t>
  </si>
  <si>
    <t>Scheme 290</t>
  </si>
  <si>
    <t>Scheme 291</t>
  </si>
  <si>
    <t>Scheme 292</t>
  </si>
  <si>
    <t>Scheme 293</t>
  </si>
  <si>
    <t>Scheme 294</t>
  </si>
  <si>
    <t>Scheme 295</t>
  </si>
  <si>
    <t>Scheme 296</t>
  </si>
  <si>
    <t>Scheme 297</t>
  </si>
  <si>
    <t>Scheme 298</t>
  </si>
  <si>
    <t>Scheme 299</t>
  </si>
  <si>
    <t>Scheme 300</t>
  </si>
  <si>
    <t>Scheme 301</t>
  </si>
  <si>
    <t>Scheme 302</t>
  </si>
  <si>
    <t>Scheme 303</t>
  </si>
  <si>
    <t>Scheme 304</t>
  </si>
  <si>
    <t>Scheme 305</t>
  </si>
  <si>
    <t>Scheme 306</t>
  </si>
  <si>
    <t>Scheme 307</t>
  </si>
  <si>
    <t>Scheme 308</t>
  </si>
  <si>
    <t>Scheme 309</t>
  </si>
  <si>
    <t>Scheme 310</t>
  </si>
  <si>
    <t>Scheme 311</t>
  </si>
  <si>
    <t>Scheme 312</t>
  </si>
  <si>
    <t>Scheme 313</t>
  </si>
  <si>
    <t>Scheme 314</t>
  </si>
  <si>
    <t>Scheme 315</t>
  </si>
  <si>
    <t>Scheme 316</t>
  </si>
  <si>
    <t>Scheme 317</t>
  </si>
  <si>
    <t>Scheme 318</t>
  </si>
  <si>
    <t>Scheme 319</t>
  </si>
  <si>
    <t>Scheme 320</t>
  </si>
  <si>
    <t>Scheme 321</t>
  </si>
  <si>
    <t>Scheme 322</t>
  </si>
  <si>
    <t>Scheme 323</t>
  </si>
  <si>
    <t>Scheme 324</t>
  </si>
  <si>
    <t>Scheme 325</t>
  </si>
  <si>
    <t>Scheme 326</t>
  </si>
  <si>
    <t>Scheme 327</t>
  </si>
  <si>
    <t>Scheme 328</t>
  </si>
  <si>
    <t>Scheme 329</t>
  </si>
  <si>
    <t>Scheme 330</t>
  </si>
  <si>
    <t>Scheme 331</t>
  </si>
  <si>
    <t>Scheme 332</t>
  </si>
  <si>
    <t>Scheme 333</t>
  </si>
  <si>
    <t>Scheme 334</t>
  </si>
  <si>
    <t>Scheme 335</t>
  </si>
  <si>
    <t>Scheme 336</t>
  </si>
  <si>
    <t>Scheme 337</t>
  </si>
  <si>
    <t>Scheme 338</t>
  </si>
  <si>
    <t>Scheme 339</t>
  </si>
  <si>
    <t>Scheme 340</t>
  </si>
  <si>
    <t>Scheme 341</t>
  </si>
  <si>
    <t>Scheme 342</t>
  </si>
  <si>
    <t>Scheme 343</t>
  </si>
  <si>
    <t>Scheme 344</t>
  </si>
  <si>
    <t>Scheme 345</t>
  </si>
  <si>
    <t>Scheme 346</t>
  </si>
  <si>
    <t>Scheme 347</t>
  </si>
  <si>
    <t>Scheme 348</t>
  </si>
  <si>
    <t>Scheme 349</t>
  </si>
  <si>
    <t>Scheme 350</t>
  </si>
  <si>
    <t>Scheme 351</t>
  </si>
  <si>
    <t>Scheme 352</t>
  </si>
  <si>
    <t>Scheme 353</t>
  </si>
  <si>
    <t>Scheme 354</t>
  </si>
  <si>
    <t>Scheme 355</t>
  </si>
  <si>
    <t>Scheme 356</t>
  </si>
  <si>
    <t>Scheme 357</t>
  </si>
  <si>
    <t>Scheme 358</t>
  </si>
  <si>
    <t>Scheme 359</t>
  </si>
  <si>
    <t>Scheme 360</t>
  </si>
  <si>
    <t>Scheme 361</t>
  </si>
  <si>
    <t>Scheme 362</t>
  </si>
  <si>
    <t>Scheme 363</t>
  </si>
  <si>
    <t>Scheme 364</t>
  </si>
  <si>
    <t>Scheme 365</t>
  </si>
  <si>
    <t>Scheme 366</t>
  </si>
  <si>
    <t>Scheme 367</t>
  </si>
  <si>
    <t>Scheme 368</t>
  </si>
  <si>
    <t>Scheme 369</t>
  </si>
  <si>
    <t>Scheme 370</t>
  </si>
  <si>
    <t>Scheme 371</t>
  </si>
  <si>
    <t>Scheme 372</t>
  </si>
  <si>
    <t>Scheme 373</t>
  </si>
  <si>
    <t>Scheme 374</t>
  </si>
  <si>
    <t>Scheme 375</t>
  </si>
  <si>
    <t>Scheme 376</t>
  </si>
  <si>
    <t>Scheme 377</t>
  </si>
  <si>
    <t>Scheme 378</t>
  </si>
  <si>
    <t>Scheme 379</t>
  </si>
  <si>
    <t>Scheme 380</t>
  </si>
  <si>
    <t>Scheme 381</t>
  </si>
  <si>
    <t>Scheme 382</t>
  </si>
  <si>
    <t>Scheme 383</t>
  </si>
  <si>
    <t>Scheme 384</t>
  </si>
  <si>
    <t>Scheme 385</t>
  </si>
  <si>
    <t>Scheme 386</t>
  </si>
  <si>
    <t>Scheme 387</t>
  </si>
  <si>
    <t>Scheme 388</t>
  </si>
  <si>
    <t>Scheme 389</t>
  </si>
  <si>
    <t>Scheme 390</t>
  </si>
  <si>
    <t>Scheme 391</t>
  </si>
  <si>
    <t>Scheme 392</t>
  </si>
  <si>
    <t>Scheme 393</t>
  </si>
  <si>
    <t>Scheme 394</t>
  </si>
  <si>
    <t>Scheme 395</t>
  </si>
  <si>
    <t>Scheme 396</t>
  </si>
  <si>
    <t>Scheme 397</t>
  </si>
  <si>
    <t>Scheme 398</t>
  </si>
  <si>
    <t>Scheme 399</t>
  </si>
  <si>
    <t>Scheme 400</t>
  </si>
  <si>
    <t>Total Growth at STWs</t>
  </si>
  <si>
    <t>WAAP Growth Site</t>
  </si>
  <si>
    <t>To use to populate ADD19</t>
  </si>
  <si>
    <t xml:space="preserve">           Full WAAP from DD enhancement data </t>
  </si>
  <si>
    <t>Profile % per year</t>
  </si>
  <si>
    <t>WAAP Growth allowance (Pot 2 and 3a profiled using DD enhancement data)</t>
  </si>
  <si>
    <t>WAAP Growth allowance (Pot 2 and 3a)</t>
  </si>
  <si>
    <t>SolnTitle</t>
  </si>
  <si>
    <t>25/26</t>
  </si>
  <si>
    <t>26/27</t>
  </si>
  <si>
    <t>27/28</t>
  </si>
  <si>
    <t>28/29</t>
  </si>
  <si>
    <t>29/30</t>
  </si>
  <si>
    <t>Total</t>
  </si>
  <si>
    <t>Abingdon STW WAAP</t>
  </si>
  <si>
    <t>ABINGDON STW</t>
  </si>
  <si>
    <t>Aldershot STW WAAP</t>
  </si>
  <si>
    <t>ALDERSHOT STW</t>
  </si>
  <si>
    <t>Appleton STW WAAP</t>
  </si>
  <si>
    <t>APPLETON STW</t>
  </si>
  <si>
    <t>Ascot STW WAAP</t>
  </si>
  <si>
    <t>Aston le Walls STW WAAP</t>
  </si>
  <si>
    <t>Aylesbury STW WAAP</t>
  </si>
  <si>
    <t>AYLESBURY STW</t>
  </si>
  <si>
    <t>Barkway WAAP</t>
  </si>
  <si>
    <t>Beckton AMP8 WAAP</t>
  </si>
  <si>
    <t>BECKTON STW</t>
  </si>
  <si>
    <t>Bibury STW</t>
  </si>
  <si>
    <t>Brentwood WAAP</t>
  </si>
  <si>
    <t>NAGS HEAD LANE STW</t>
  </si>
  <si>
    <t>Burghfield STW WAAP and P-Removal</t>
  </si>
  <si>
    <t>BURGHFIELD STW</t>
  </si>
  <si>
    <t>Chipping Norton STW WAAP</t>
  </si>
  <si>
    <t>Crossness AMP8 WAAP</t>
  </si>
  <si>
    <t>CROSSNESS STW</t>
  </si>
  <si>
    <t>Culham STW WAAP</t>
  </si>
  <si>
    <t>Esher STW WAAP</t>
  </si>
  <si>
    <t>ESHER STW</t>
  </si>
  <si>
    <t>Farnham STW WAAP</t>
  </si>
  <si>
    <t>FARNHAM STW</t>
  </si>
  <si>
    <t>Gerrards Cross STW WAAP</t>
  </si>
  <si>
    <t>GERRARDS CROSS STW</t>
  </si>
  <si>
    <t>Hatfield Heath WAAP and P-Removal</t>
  </si>
  <si>
    <t>HATFIELD HEATH STW</t>
  </si>
  <si>
    <t>Hockford STW WAAP</t>
  </si>
  <si>
    <t>HUNTERCOMBE STW</t>
  </si>
  <si>
    <t>Lightwater STW WAAP</t>
  </si>
  <si>
    <t>LIGHTWATER STW</t>
  </si>
  <si>
    <t>Little Compton STW WAAP</t>
  </si>
  <si>
    <t>LITTLE COMPTON STW</t>
  </si>
  <si>
    <t>Little Hallingbury WAAP</t>
  </si>
  <si>
    <t>Little Marlow STW WAAP</t>
  </si>
  <si>
    <t>LITTLE MARLOW STW</t>
  </si>
  <si>
    <t>Long Crendon STW</t>
  </si>
  <si>
    <t>LongBorough STW</t>
  </si>
  <si>
    <t>Mogden AMP8 WAAP</t>
  </si>
  <si>
    <t>Mogden STW</t>
  </si>
  <si>
    <t>North Weald STW WAAP</t>
  </si>
  <si>
    <t>PR24 Chieveley DWF Study</t>
  </si>
  <si>
    <t>PR24 Lewknor DWF Study</t>
  </si>
  <si>
    <t>PR24 Willingale DWF Study</t>
  </si>
  <si>
    <t>Princes Risborough STW WAAP</t>
  </si>
  <si>
    <t>PRINCES RISBOROUGH STW</t>
  </si>
  <si>
    <t>Reading STW WAAP</t>
  </si>
  <si>
    <t>Shamley Green STW WAAP</t>
  </si>
  <si>
    <t>Tetsworth STW WAAP</t>
  </si>
  <si>
    <t>TETSWORTH STW</t>
  </si>
  <si>
    <t>Thame STW WAAP</t>
  </si>
  <si>
    <t>Theydon Bois WAAP and P-Removal</t>
  </si>
  <si>
    <t>THEYDON BOIS STW</t>
  </si>
  <si>
    <t>Waddesdon STW WAAP and P-Removal</t>
  </si>
  <si>
    <t>WADDESDON STW</t>
  </si>
  <si>
    <t>Windsor STW WAAP</t>
  </si>
  <si>
    <t>WINDSOR STW</t>
  </si>
  <si>
    <t>WWNI Aldermaston STW Comp. First</t>
  </si>
  <si>
    <t>ALDERMASTON STW</t>
  </si>
  <si>
    <t>WWNI Brickendon STW WAAP</t>
  </si>
  <si>
    <t>BRICKENDON STW</t>
  </si>
  <si>
    <t>WWNI Chapel Row STW Comp. First</t>
  </si>
  <si>
    <t>WWNI Compton STW Comp. First</t>
  </si>
  <si>
    <t>WWNI Forest Hill STW WAAP</t>
  </si>
  <si>
    <t>WWNI Greatworth STW WAAP</t>
  </si>
  <si>
    <t>WWNI Grendon Underwood STW WAAP</t>
  </si>
  <si>
    <t>GRENDON UNDERWOOD STW</t>
  </si>
  <si>
    <t>WWNI Hampstead Norreys STW WAAP</t>
  </si>
  <si>
    <t>WWNI Horley (Surrey) STW WAAP</t>
  </si>
  <si>
    <t>HORLEY (SURREY) STW</t>
  </si>
  <si>
    <t>WWNI Kingsclere STW Comp. First</t>
  </si>
  <si>
    <t>KINGSCLERE STW</t>
  </si>
  <si>
    <t>WWNI Long Reach STW WAAP</t>
  </si>
  <si>
    <t>LONGREACH STW</t>
  </si>
  <si>
    <t>WWNI Markyate STW WAAP</t>
  </si>
  <si>
    <t>MARKYATE STW</t>
  </si>
  <si>
    <t>WWNI Purton STW WAAP</t>
  </si>
  <si>
    <t>WWNI Riverside STW G2G &amp; Elec. Refurb</t>
  </si>
  <si>
    <t>Riverside STW</t>
  </si>
  <si>
    <t>WWNI Sandhurst STW Comp. First WAAP</t>
  </si>
  <si>
    <t>SANDHURST STW</t>
  </si>
  <si>
    <t>WWNI Selborne STW WAAP</t>
  </si>
  <si>
    <t>SELBORNE STW</t>
  </si>
  <si>
    <t>WWNI Silchester STW WAAP</t>
  </si>
  <si>
    <t>WWNI Sonning Common STW Comp. First</t>
  </si>
  <si>
    <t>SONNING COMMON STW</t>
  </si>
  <si>
    <t>WWNI Standon STW WAAP</t>
  </si>
  <si>
    <t>STANDON STW</t>
  </si>
  <si>
    <t>WWNI Stewkley STW Comp. First</t>
  </si>
  <si>
    <t>STEWKLEY STW</t>
  </si>
  <si>
    <t>WWNI Stone STW WAAP</t>
  </si>
  <si>
    <t>Blocks</t>
  </si>
  <si>
    <t>CD Spills - Flow compliance</t>
  </si>
  <si>
    <t>CD TV WWNIWAAP Overprogramming Adj.</t>
  </si>
  <si>
    <t>Spills/FTFT Provisional Alloc-DMC TREAT</t>
  </si>
  <si>
    <t>WAAP Programme Optimism Bias</t>
  </si>
  <si>
    <t>ASHRIDGE (WOKINGHAM) STW</t>
  </si>
  <si>
    <t>WasteWater Asset Assurance Programme</t>
  </si>
  <si>
    <t>BASINGSTOKE STW</t>
  </si>
  <si>
    <t>BEENHAM STW</t>
  </si>
  <si>
    <t>Grand Total</t>
  </si>
  <si>
    <t>BLETCHINGDON STW</t>
  </si>
  <si>
    <t>BROADWELL STW</t>
  </si>
  <si>
    <t>CARTERTON STW</t>
  </si>
  <si>
    <t>CHARLBURY STW</t>
  </si>
  <si>
    <t>CHURCH HANBOROUGH STW</t>
  </si>
  <si>
    <t>CLANFIELD MARSH STW</t>
  </si>
  <si>
    <t>CROPREDY STW</t>
  </si>
  <si>
    <t>EYDON STW</t>
  </si>
  <si>
    <t>FARINGDON STW</t>
  </si>
  <si>
    <t>FINSTOCK STW</t>
  </si>
  <si>
    <t>HOGSMILL STW</t>
  </si>
  <si>
    <t>HOLMWOOD STW</t>
  </si>
  <si>
    <t>HOOK NORTON STW</t>
  </si>
  <si>
    <t>MAIDENHEAD STW</t>
  </si>
  <si>
    <t>MAPLE LODGE STW</t>
  </si>
  <si>
    <t>MIDDLE BARTON STW</t>
  </si>
  <si>
    <t>NEWBURY STW</t>
  </si>
  <si>
    <t>SHERFIELD ON LODDON STW</t>
  </si>
  <si>
    <t>SWINDON STW</t>
  </si>
  <si>
    <t>TAKELEY STW</t>
  </si>
  <si>
    <t>WARGRAVE STW</t>
  </si>
  <si>
    <t>WARMINGTON STW</t>
  </si>
  <si>
    <t>WHITWELL STW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</si>
</sst>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;[Red]\-&quot;£&quot;#,##0"/>
    <numFmt numFmtId="165" formatCode="_-* #,##0.00_-;\-* #,##0.00_-;_-* &quot;-&quot;??_-;_-@_-"/>
    <numFmt numFmtId="166" formatCode="#,##0.000"/>
    <numFmt numFmtId="167" formatCode="_-* #,##0_-;\-* #,##0_-;_-* &quot;-&quot;??_-;_-@_-"/>
    <numFmt numFmtId="168" formatCode="#,##0.0"/>
    <numFmt numFmtId="169" formatCode="_-* #,##0.0_-;\-* #,##0.0_-;_-* &quot;-&quot;??_-;_-@_-"/>
    <numFmt numFmtId="170" formatCode="&quot;£&quot;#,##0.000;[Red]\-&quot;£&quot;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5"/>
      <color theme="1"/>
      <name val="Arial"/>
      <family val="2"/>
    </font>
    <font>
      <sz val="15"/>
      <color rgb="FF003479"/>
      <name val="Arial"/>
      <family val="2"/>
    </font>
    <font>
      <b/>
      <sz val="15"/>
      <color rgb="FFFFFFFF"/>
      <name val="Arial"/>
      <family val="2"/>
    </font>
    <font>
      <sz val="12"/>
      <color rgb="FF0078C9"/>
      <name val="Arial"/>
      <family val="2"/>
    </font>
    <font>
      <sz val="12"/>
      <color rgb="FF003479"/>
      <name val="Arial"/>
      <family val="2"/>
    </font>
    <font>
      <sz val="12"/>
      <color rgb="FF000000"/>
      <name val="Arial"/>
      <family val="2"/>
    </font>
    <font>
      <b/>
      <sz val="13"/>
      <color theme="3"/>
      <name val="Arial"/>
      <family val="2"/>
    </font>
    <font>
      <b/>
      <sz val="12"/>
      <color theme="3"/>
      <name val="Arial"/>
      <family val="2"/>
    </font>
    <font>
      <b/>
      <sz val="12"/>
      <color rgb="FF000000"/>
      <name val="Arial"/>
      <family val="2"/>
    </font>
    <font>
      <sz val="12"/>
      <color theme="4"/>
      <name val="Arial"/>
      <family val="2"/>
    </font>
    <font>
      <sz val="12"/>
      <color rgb="FF002664"/>
      <name val="Arial"/>
      <family val="2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595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E0DCD8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EFCA"/>
        <bgColor rgb="FF000000"/>
      </patternFill>
    </fill>
    <fill>
      <patternFill patternType="solid">
        <fgColor rgb="FF84CE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/>
      <top style="thick">
        <color rgb="FF808080"/>
      </top>
      <bottom style="thin">
        <color rgb="FF808080"/>
      </bottom>
      <diagonal/>
    </border>
    <border>
      <left/>
      <right/>
      <top style="thick">
        <color rgb="FF808080"/>
      </top>
      <bottom style="thin">
        <color rgb="FF808080"/>
      </bottom>
      <diagonal/>
    </border>
    <border>
      <left/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/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/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9" fillId="0" borderId="1" applyNumberFormat="0" applyFill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3" applyFont="1" applyFill="1" applyProtection="1">
      <protection locked="0"/>
    </xf>
    <xf numFmtId="0" fontId="3" fillId="0" borderId="0" xfId="3" applyFont="1" applyProtection="1">
      <protection locked="0"/>
    </xf>
    <xf numFmtId="0" fontId="3" fillId="2" borderId="0" xfId="3" applyFont="1" applyFill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0" fillId="2" borderId="0" xfId="3" applyFont="1" applyFill="1" applyProtection="1">
      <protection locked="0"/>
    </xf>
    <xf numFmtId="0" fontId="0" fillId="0" borderId="0" xfId="3" applyFont="1" applyProtection="1">
      <protection locked="0"/>
    </xf>
    <xf numFmtId="0" fontId="7" fillId="2" borderId="0" xfId="3" applyFont="1" applyFill="1" applyAlignment="1" applyProtection="1">
      <alignment horizontal="center" vertical="center" wrapText="1"/>
      <protection locked="0"/>
    </xf>
    <xf numFmtId="0" fontId="8" fillId="2" borderId="0" xfId="3" applyFont="1" applyFill="1" applyProtection="1">
      <protection locked="0"/>
    </xf>
    <xf numFmtId="0" fontId="6" fillId="5" borderId="8" xfId="3" applyFont="1" applyFill="1" applyBorder="1" applyAlignment="1" applyProtection="1">
      <alignment horizontal="center" vertical="center" wrapText="1"/>
      <protection locked="0"/>
    </xf>
    <xf numFmtId="0" fontId="6" fillId="5" borderId="9" xfId="3" applyFont="1" applyFill="1" applyBorder="1" applyAlignment="1" applyProtection="1">
      <alignment horizontal="center" vertical="center" wrapText="1"/>
      <protection locked="0"/>
    </xf>
    <xf numFmtId="0" fontId="6" fillId="5" borderId="4" xfId="3" applyFont="1" applyFill="1" applyBorder="1" applyAlignment="1" applyProtection="1">
      <alignment horizontal="center" vertical="center" wrapText="1"/>
      <protection locked="0"/>
    </xf>
    <xf numFmtId="0" fontId="6" fillId="5" borderId="10" xfId="3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Border="1" applyAlignment="1" applyProtection="1">
      <alignment vertical="center" wrapText="1"/>
      <protection locked="0"/>
    </xf>
    <xf numFmtId="0" fontId="6" fillId="5" borderId="14" xfId="3" applyFont="1" applyFill="1" applyBorder="1" applyAlignment="1" applyProtection="1">
      <alignment horizontal="center" vertical="center" wrapText="1"/>
      <protection locked="0"/>
    </xf>
    <xf numFmtId="0" fontId="6" fillId="5" borderId="15" xfId="3" applyFont="1" applyFill="1" applyBorder="1" applyAlignment="1" applyProtection="1">
      <alignment horizontal="center" vertical="center" wrapText="1"/>
      <protection locked="0"/>
    </xf>
    <xf numFmtId="0" fontId="11" fillId="2" borderId="0" xfId="3" applyFont="1" applyFill="1" applyAlignment="1" applyProtection="1">
      <alignment vertical="center"/>
      <protection locked="0"/>
    </xf>
    <xf numFmtId="0" fontId="6" fillId="5" borderId="16" xfId="3" applyFont="1" applyFill="1" applyBorder="1" applyAlignment="1" applyProtection="1">
      <alignment horizontal="center" vertical="center" wrapText="1"/>
      <protection locked="0"/>
    </xf>
    <xf numFmtId="0" fontId="6" fillId="5" borderId="17" xfId="3" applyFont="1" applyFill="1" applyBorder="1" applyAlignment="1" applyProtection="1">
      <alignment horizontal="center" vertical="center" wrapText="1"/>
      <protection locked="0"/>
    </xf>
    <xf numFmtId="0" fontId="8" fillId="2" borderId="0" xfId="3" applyFont="1" applyFill="1" applyAlignment="1" applyProtection="1">
      <alignment vertical="center" textRotation="90"/>
      <protection locked="0"/>
    </xf>
    <xf numFmtId="0" fontId="8" fillId="2" borderId="0" xfId="3" applyFont="1" applyFill="1" applyAlignment="1" applyProtection="1">
      <alignment horizontal="center" vertical="center" textRotation="90" wrapText="1"/>
      <protection locked="0"/>
    </xf>
    <xf numFmtId="0" fontId="8" fillId="2" borderId="0" xfId="3" applyFont="1" applyFill="1" applyAlignment="1" applyProtection="1">
      <alignment horizontal="center" vertical="center" wrapText="1"/>
      <protection locked="0"/>
    </xf>
    <xf numFmtId="0" fontId="11" fillId="2" borderId="0" xfId="3" applyFont="1" applyFill="1" applyAlignment="1" applyProtection="1">
      <alignment horizontal="left" vertical="center" textRotation="90"/>
      <protection locked="0"/>
    </xf>
    <xf numFmtId="0" fontId="12" fillId="7" borderId="11" xfId="3" applyFont="1" applyFill="1" applyBorder="1" applyAlignment="1" applyProtection="1">
      <alignment horizontal="left" vertical="center" wrapText="1"/>
      <protection locked="0"/>
    </xf>
    <xf numFmtId="0" fontId="6" fillId="2" borderId="0" xfId="3" applyFont="1" applyFill="1" applyAlignment="1" applyProtection="1">
      <alignment horizontal="center" vertical="center" wrapText="1"/>
      <protection locked="0"/>
    </xf>
    <xf numFmtId="0" fontId="8" fillId="2" borderId="0" xfId="3" applyFont="1" applyFill="1" applyAlignment="1" applyProtection="1">
      <alignment horizontal="center" vertical="center"/>
      <protection locked="0"/>
    </xf>
    <xf numFmtId="0" fontId="8" fillId="2" borderId="8" xfId="3" applyFont="1" applyFill="1" applyBorder="1" applyAlignment="1" applyProtection="1">
      <alignment horizontal="left" vertical="center" wrapText="1"/>
      <protection locked="0"/>
    </xf>
    <xf numFmtId="0" fontId="8" fillId="2" borderId="9" xfId="3" applyFont="1" applyFill="1" applyBorder="1" applyAlignment="1" applyProtection="1">
      <alignment horizontal="center" vertical="center" wrapText="1"/>
      <protection locked="0"/>
    </xf>
    <xf numFmtId="166" fontId="8" fillId="8" borderId="9" xfId="3" applyNumberFormat="1" applyFont="1" applyFill="1" applyBorder="1" applyAlignment="1" applyProtection="1">
      <alignment horizontal="center" vertical="center" wrapText="1"/>
      <protection locked="0"/>
    </xf>
    <xf numFmtId="166" fontId="8" fillId="8" borderId="10" xfId="3" applyNumberFormat="1" applyFont="1" applyFill="1" applyBorder="1" applyAlignment="1" applyProtection="1">
      <alignment horizontal="center" vertical="center" wrapText="1"/>
      <protection locked="0"/>
    </xf>
    <xf numFmtId="166" fontId="8" fillId="8" borderId="8" xfId="3" applyNumberFormat="1" applyFont="1" applyFill="1" applyBorder="1" applyAlignment="1" applyProtection="1">
      <alignment horizontal="center" vertical="center" wrapText="1"/>
      <protection locked="0"/>
    </xf>
    <xf numFmtId="167" fontId="8" fillId="8" borderId="8" xfId="1" applyNumberFormat="1" applyFont="1" applyFill="1" applyBorder="1" applyAlignment="1" applyProtection="1">
      <alignment horizontal="center" vertical="center" wrapText="1"/>
      <protection locked="0"/>
    </xf>
    <xf numFmtId="167" fontId="8" fillId="8" borderId="9" xfId="1" applyNumberFormat="1" applyFont="1" applyFill="1" applyBorder="1" applyAlignment="1" applyProtection="1">
      <alignment horizontal="center" vertical="center" wrapText="1"/>
      <protection locked="0"/>
    </xf>
    <xf numFmtId="167" fontId="8" fillId="8" borderId="10" xfId="1" applyNumberFormat="1" applyFont="1" applyFill="1" applyBorder="1" applyAlignment="1" applyProtection="1">
      <alignment horizontal="center" vertical="center" wrapText="1"/>
      <protection locked="0"/>
    </xf>
    <xf numFmtId="3" fontId="8" fillId="8" borderId="8" xfId="3" applyNumberFormat="1" applyFont="1" applyFill="1" applyBorder="1" applyAlignment="1" applyProtection="1">
      <alignment horizontal="center" vertical="center" wrapText="1"/>
      <protection locked="0"/>
    </xf>
    <xf numFmtId="3" fontId="8" fillId="8" borderId="9" xfId="3" applyNumberFormat="1" applyFont="1" applyFill="1" applyBorder="1" applyAlignment="1" applyProtection="1">
      <alignment horizontal="center" vertical="center" wrapText="1"/>
      <protection locked="0"/>
    </xf>
    <xf numFmtId="168" fontId="8" fillId="8" borderId="9" xfId="3" applyNumberFormat="1" applyFont="1" applyFill="1" applyBorder="1" applyAlignment="1" applyProtection="1">
      <alignment horizontal="center" vertical="center" wrapText="1"/>
      <protection locked="0"/>
    </xf>
    <xf numFmtId="168" fontId="8" fillId="8" borderId="4" xfId="3" applyNumberFormat="1" applyFont="1" applyFill="1" applyBorder="1" applyAlignment="1" applyProtection="1">
      <alignment horizontal="center" vertical="center" wrapText="1"/>
      <protection locked="0"/>
    </xf>
    <xf numFmtId="166" fontId="8" fillId="8" borderId="4" xfId="3" applyNumberFormat="1" applyFont="1" applyFill="1" applyBorder="1" applyAlignment="1" applyProtection="1">
      <alignment horizontal="center" vertical="center" wrapText="1"/>
      <protection locked="0"/>
    </xf>
    <xf numFmtId="3" fontId="8" fillId="8" borderId="4" xfId="3" applyNumberFormat="1" applyFont="1" applyFill="1" applyBorder="1" applyAlignment="1" applyProtection="1">
      <alignment horizontal="center" vertical="center" wrapText="1"/>
      <protection locked="0"/>
    </xf>
    <xf numFmtId="0" fontId="8" fillId="9" borderId="10" xfId="3" applyFont="1" applyFill="1" applyBorder="1" applyAlignment="1" applyProtection="1">
      <alignment horizontal="center" vertical="center" wrapText="1"/>
      <protection locked="0"/>
    </xf>
    <xf numFmtId="0" fontId="13" fillId="2" borderId="19" xfId="3" applyFont="1" applyFill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vertical="center"/>
      <protection locked="0"/>
    </xf>
    <xf numFmtId="0" fontId="8" fillId="2" borderId="20" xfId="3" applyFont="1" applyFill="1" applyBorder="1" applyAlignment="1" applyProtection="1">
      <alignment horizontal="left" vertical="center" wrapText="1"/>
      <protection locked="0"/>
    </xf>
    <xf numFmtId="0" fontId="8" fillId="2" borderId="21" xfId="3" applyFont="1" applyFill="1" applyBorder="1" applyAlignment="1" applyProtection="1">
      <alignment horizontal="center" vertical="center" wrapText="1"/>
      <protection locked="0"/>
    </xf>
    <xf numFmtId="166" fontId="8" fillId="8" borderId="21" xfId="3" applyNumberFormat="1" applyFont="1" applyFill="1" applyBorder="1" applyAlignment="1" applyProtection="1">
      <alignment horizontal="center" vertical="center" wrapText="1"/>
      <protection locked="0"/>
    </xf>
    <xf numFmtId="166" fontId="8" fillId="8" borderId="22" xfId="3" applyNumberFormat="1" applyFont="1" applyFill="1" applyBorder="1" applyAlignment="1" applyProtection="1">
      <alignment horizontal="center" vertical="center" wrapText="1"/>
      <protection locked="0"/>
    </xf>
    <xf numFmtId="166" fontId="8" fillId="8" borderId="20" xfId="3" applyNumberFormat="1" applyFont="1" applyFill="1" applyBorder="1" applyAlignment="1" applyProtection="1">
      <alignment horizontal="center" vertical="center" wrapText="1"/>
      <protection locked="0"/>
    </xf>
    <xf numFmtId="167" fontId="8" fillId="8" borderId="20" xfId="1" applyNumberFormat="1" applyFont="1" applyFill="1" applyBorder="1" applyAlignment="1" applyProtection="1">
      <alignment horizontal="center" vertical="center" wrapText="1"/>
      <protection locked="0"/>
    </xf>
    <xf numFmtId="167" fontId="8" fillId="8" borderId="21" xfId="1" applyNumberFormat="1" applyFont="1" applyFill="1" applyBorder="1" applyAlignment="1" applyProtection="1">
      <alignment horizontal="center" vertical="center" wrapText="1"/>
      <protection locked="0"/>
    </xf>
    <xf numFmtId="167" fontId="8" fillId="8" borderId="22" xfId="1" applyNumberFormat="1" applyFont="1" applyFill="1" applyBorder="1" applyAlignment="1" applyProtection="1">
      <alignment horizontal="center" vertical="center" wrapText="1"/>
      <protection locked="0"/>
    </xf>
    <xf numFmtId="3" fontId="8" fillId="8" borderId="20" xfId="3" applyNumberFormat="1" applyFont="1" applyFill="1" applyBorder="1" applyAlignment="1" applyProtection="1">
      <alignment horizontal="center" vertical="center" wrapText="1"/>
      <protection locked="0"/>
    </xf>
    <xf numFmtId="3" fontId="8" fillId="8" borderId="21" xfId="3" applyNumberFormat="1" applyFont="1" applyFill="1" applyBorder="1" applyAlignment="1" applyProtection="1">
      <alignment horizontal="center" vertical="center" wrapText="1"/>
      <protection locked="0"/>
    </xf>
    <xf numFmtId="168" fontId="8" fillId="8" borderId="21" xfId="3" applyNumberFormat="1" applyFont="1" applyFill="1" applyBorder="1" applyAlignment="1" applyProtection="1">
      <alignment horizontal="center" vertical="center" wrapText="1"/>
      <protection locked="0"/>
    </xf>
    <xf numFmtId="168" fontId="8" fillId="8" borderId="23" xfId="3" applyNumberFormat="1" applyFont="1" applyFill="1" applyBorder="1" applyAlignment="1" applyProtection="1">
      <alignment horizontal="center" vertical="center" wrapText="1"/>
      <protection locked="0"/>
    </xf>
    <xf numFmtId="166" fontId="8" fillId="8" borderId="23" xfId="3" applyNumberFormat="1" applyFont="1" applyFill="1" applyBorder="1" applyAlignment="1" applyProtection="1">
      <alignment horizontal="center" vertical="center" wrapText="1"/>
      <protection locked="0"/>
    </xf>
    <xf numFmtId="3" fontId="8" fillId="8" borderId="23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24" xfId="3" applyFont="1" applyFill="1" applyBorder="1" applyAlignment="1" applyProtection="1">
      <alignment horizontal="center" vertical="center" wrapText="1"/>
      <protection locked="0"/>
    </xf>
    <xf numFmtId="169" fontId="8" fillId="8" borderId="20" xfId="1" applyNumberFormat="1" applyFont="1" applyFill="1" applyBorder="1" applyAlignment="1" applyProtection="1">
      <alignment horizontal="center" vertical="center" wrapText="1"/>
      <protection locked="0"/>
    </xf>
    <xf numFmtId="169" fontId="8" fillId="8" borderId="21" xfId="1" applyNumberFormat="1" applyFont="1" applyFill="1" applyBorder="1" applyAlignment="1" applyProtection="1">
      <alignment horizontal="center" vertical="center" wrapText="1"/>
      <protection locked="0"/>
    </xf>
    <xf numFmtId="169" fontId="8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6" xfId="3" applyFont="1" applyFill="1" applyBorder="1" applyAlignment="1" applyProtection="1">
      <alignment horizontal="left" vertical="center" wrapText="1"/>
      <protection locked="0"/>
    </xf>
    <xf numFmtId="0" fontId="8" fillId="2" borderId="14" xfId="3" applyFont="1" applyFill="1" applyBorder="1" applyAlignment="1" applyProtection="1">
      <alignment horizontal="center" vertical="center" wrapText="1"/>
      <protection locked="0"/>
    </xf>
    <xf numFmtId="166" fontId="8" fillId="10" borderId="14" xfId="3" applyNumberFormat="1" applyFont="1" applyFill="1" applyBorder="1" applyAlignment="1" applyProtection="1">
      <alignment horizontal="center" vertical="center" wrapText="1"/>
      <protection locked="0"/>
    </xf>
    <xf numFmtId="166" fontId="8" fillId="10" borderId="15" xfId="3" applyNumberFormat="1" applyFont="1" applyFill="1" applyBorder="1" applyAlignment="1" applyProtection="1">
      <alignment horizontal="center" vertical="center" wrapText="1"/>
      <protection locked="0"/>
    </xf>
    <xf numFmtId="166" fontId="8" fillId="10" borderId="16" xfId="3" applyNumberFormat="1" applyFont="1" applyFill="1" applyBorder="1" applyAlignment="1" applyProtection="1">
      <alignment horizontal="center" vertical="center" wrapText="1"/>
      <protection locked="0"/>
    </xf>
    <xf numFmtId="0" fontId="8" fillId="11" borderId="16" xfId="3" applyFont="1" applyFill="1" applyBorder="1" applyAlignment="1" applyProtection="1">
      <alignment horizontal="center" vertical="center" wrapText="1"/>
      <protection locked="0"/>
    </xf>
    <xf numFmtId="0" fontId="8" fillId="11" borderId="14" xfId="3" applyFont="1" applyFill="1" applyBorder="1" applyAlignment="1" applyProtection="1">
      <alignment horizontal="center" vertical="center" wrapText="1"/>
      <protection locked="0"/>
    </xf>
    <xf numFmtId="0" fontId="8" fillId="11" borderId="17" xfId="3" applyFont="1" applyFill="1" applyBorder="1" applyAlignment="1" applyProtection="1">
      <alignment horizontal="center" vertical="center" wrapText="1"/>
      <protection locked="0"/>
    </xf>
    <xf numFmtId="0" fontId="8" fillId="11" borderId="15" xfId="3" applyFont="1" applyFill="1" applyBorder="1" applyAlignment="1" applyProtection="1">
      <alignment horizontal="center" vertical="center" wrapText="1"/>
      <protection locked="0"/>
    </xf>
    <xf numFmtId="0" fontId="13" fillId="2" borderId="25" xfId="3" applyFont="1" applyFill="1" applyBorder="1" applyAlignment="1" applyProtection="1">
      <alignment horizontal="center" vertical="center" wrapText="1"/>
      <protection locked="0"/>
    </xf>
    <xf numFmtId="0" fontId="1" fillId="0" borderId="0" xfId="4" applyProtection="1">
      <protection locked="0"/>
    </xf>
    <xf numFmtId="4" fontId="8" fillId="8" borderId="4" xfId="3" applyNumberFormat="1" applyFont="1" applyFill="1" applyBorder="1" applyAlignment="1" applyProtection="1">
      <alignment horizontal="center" vertical="center" wrapText="1"/>
      <protection locked="0"/>
    </xf>
    <xf numFmtId="4" fontId="8" fillId="8" borderId="23" xfId="3" applyNumberFormat="1" applyFont="1" applyFill="1" applyBorder="1" applyAlignment="1" applyProtection="1">
      <alignment horizontal="center" vertical="center" wrapText="1"/>
      <protection locked="0"/>
    </xf>
    <xf numFmtId="166" fontId="8" fillId="8" borderId="23" xfId="3" applyNumberFormat="1" applyFont="1" applyFill="1" applyBorder="1" applyAlignment="1" applyProtection="1">
      <alignment horizontal="left" vertical="center" wrapText="1"/>
      <protection locked="0"/>
    </xf>
    <xf numFmtId="166" fontId="8" fillId="8" borderId="4" xfId="3" applyNumberFormat="1" applyFont="1" applyFill="1" applyBorder="1" applyAlignment="1" applyProtection="1">
      <alignment horizontal="left" vertical="center" wrapText="1"/>
      <protection locked="0"/>
    </xf>
    <xf numFmtId="0" fontId="17" fillId="12" borderId="26" xfId="0" applyFont="1" applyFill="1" applyBorder="1"/>
    <xf numFmtId="3" fontId="0" fillId="0" borderId="0" xfId="0" applyNumberFormat="1"/>
    <xf numFmtId="0" fontId="17" fillId="12" borderId="27" xfId="0" applyFont="1" applyFill="1" applyBorder="1"/>
    <xf numFmtId="3" fontId="17" fillId="12" borderId="27" xfId="0" applyNumberFormat="1" applyFont="1" applyFill="1" applyBorder="1"/>
    <xf numFmtId="164" fontId="0" fillId="0" borderId="0" xfId="0" applyNumberFormat="1"/>
    <xf numFmtId="9" fontId="0" fillId="0" borderId="0" xfId="5" applyFont="1"/>
    <xf numFmtId="170" fontId="0" fillId="0" borderId="0" xfId="0" applyNumberFormat="1"/>
    <xf numFmtId="0" fontId="0" fillId="14" borderId="0" xfId="0" applyFill="1"/>
    <xf numFmtId="0" fontId="0" fillId="15" borderId="0" xfId="0" applyFill="1"/>
    <xf numFmtId="0" fontId="17" fillId="12" borderId="0" xfId="0" applyFont="1" applyFill="1"/>
    <xf numFmtId="0" fontId="6" fillId="5" borderId="11" xfId="3" applyFont="1" applyFill="1" applyBorder="1" applyAlignment="1" applyProtection="1">
      <alignment horizontal="center" vertical="center" wrapText="1"/>
      <protection locked="0"/>
    </xf>
    <xf numFmtId="0" fontId="6" fillId="6" borderId="18" xfId="3" applyFont="1" applyFill="1" applyBorder="1" applyAlignment="1" applyProtection="1">
      <alignment horizontal="center" vertical="center" wrapText="1"/>
      <protection locked="0"/>
    </xf>
    <xf numFmtId="0" fontId="8" fillId="2" borderId="0" xfId="3" applyFont="1" applyFill="1" applyAlignment="1" applyProtection="1">
      <alignment vertical="center" textRotation="90"/>
      <protection locked="0"/>
    </xf>
    <xf numFmtId="0" fontId="5" fillId="4" borderId="0" xfId="3" applyFont="1" applyFill="1" applyAlignment="1" applyProtection="1">
      <alignment horizontal="left" vertical="center"/>
      <protection locked="0"/>
    </xf>
    <xf numFmtId="0" fontId="6" fillId="5" borderId="2" xfId="3" applyFont="1" applyFill="1" applyBorder="1" applyAlignment="1" applyProtection="1">
      <alignment horizontal="center" vertical="center" wrapText="1"/>
      <protection locked="0"/>
    </xf>
    <xf numFmtId="0" fontId="6" fillId="6" borderId="12" xfId="3" applyFont="1" applyFill="1" applyBorder="1" applyAlignment="1" applyProtection="1">
      <alignment horizontal="center" vertical="center" wrapText="1"/>
      <protection locked="0"/>
    </xf>
    <xf numFmtId="0" fontId="6" fillId="5" borderId="3" xfId="3" applyFont="1" applyFill="1" applyBorder="1" applyAlignment="1" applyProtection="1">
      <alignment horizontal="center" vertical="center" wrapText="1"/>
      <protection locked="0"/>
    </xf>
    <xf numFmtId="0" fontId="6" fillId="6" borderId="13" xfId="3" applyFont="1" applyFill="1" applyBorder="1" applyAlignment="1" applyProtection="1">
      <alignment horizontal="center" vertical="center" wrapText="1"/>
      <protection locked="0"/>
    </xf>
    <xf numFmtId="0" fontId="6" fillId="5" borderId="4" xfId="3" applyFont="1" applyFill="1" applyBorder="1" applyAlignment="1" applyProtection="1">
      <alignment horizontal="center" vertical="center" wrapText="1"/>
      <protection locked="0"/>
    </xf>
    <xf numFmtId="0" fontId="6" fillId="6" borderId="5" xfId="3" applyFont="1" applyFill="1" applyBorder="1" applyAlignment="1" applyProtection="1">
      <alignment horizontal="center" vertical="center" wrapText="1"/>
      <protection locked="0"/>
    </xf>
    <xf numFmtId="0" fontId="6" fillId="6" borderId="6" xfId="3" applyFont="1" applyFill="1" applyBorder="1" applyAlignment="1" applyProtection="1">
      <alignment horizontal="center" vertical="center" wrapText="1"/>
      <protection locked="0"/>
    </xf>
    <xf numFmtId="0" fontId="6" fillId="5" borderId="7" xfId="3" applyFont="1" applyFill="1" applyBorder="1" applyAlignment="1" applyProtection="1">
      <alignment horizontal="center" vertical="center" wrapText="1"/>
      <protection locked="0"/>
    </xf>
    <xf numFmtId="0" fontId="18" fillId="16" borderId="0" xfId="0" applyFont="1" applyFill="1" applyAlignment="1">
      <alignment horizontal="center"/>
    </xf>
    <xf numFmtId="0" fontId="16" fillId="13" borderId="0" xfId="0" applyFont="1" applyFill="1" applyAlignment="1">
      <alignment horizontal="left" vertical="center"/>
    </xf>
    <xf numFmtId="0" fontId="0" fillId="0" borderId="0" xfId="0" applyAlignment="1">
      <alignment horizontal="center" vertical="center" textRotation="90"/>
    </xf>
    <xf numFmtId="0" fontId="16" fillId="13" borderId="0" xfId="0" applyFont="1" applyFill="1" applyAlignment="1">
      <alignment horizontal="right" vertical="center"/>
    </xf>
    <xf numFmtId="0" fontId="16" fillId="13" borderId="0" xfId="0" applyFont="1" applyFill="1" applyAlignment="1">
      <alignment horizontal="center" wrapText="1"/>
    </xf>
    <xf numFmtId="0" fontId="16" fillId="13" borderId="0" xfId="0" applyFont="1" applyFill="1" applyAlignment="1">
      <alignment horizontal="center" vertical="center"/>
    </xf>
    <xf numFmtId="0" fontId="4" fillId="3" borderId="0" xfId="3" applyFont="1" applyFill="1" applyAlignment="1" applyProtection="1">
      <protection locked="0"/>
    </xf>
  </cellXfs>
  <cellStyles count="6">
    <cellStyle name="Comma" xfId="1" builtinId="3"/>
    <cellStyle name="Heading 2" xfId="2" builtinId="17"/>
    <cellStyle name="Normal" xfId="0" builtinId="0"/>
    <cellStyle name="Normal 2" xfId="3" xr:uid="{E868C769-FDB4-43BF-AF64-6357E5D24C54}"/>
    <cellStyle name="Normal 4" xfId="4" xr:uid="{E5613ED3-12AE-43C9-8817-275E422FEE06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2</xdr:row>
      <xdr:rowOff>0</xdr:rowOff>
    </xdr:from>
    <xdr:to>
      <xdr:col>9</xdr:col>
      <xdr:colOff>83820</xdr:colOff>
      <xdr:row>3</xdr:row>
      <xdr:rowOff>22860</xdr:rowOff>
    </xdr:to>
    <xdr:sp macro="" textlink="">
      <xdr:nvSpPr>
        <xdr:cNvPr id="2" name="Arrow: Striped Right 1">
          <a:extLst>
            <a:ext uri="{FF2B5EF4-FFF2-40B4-BE49-F238E27FC236}">
              <a16:creationId xmlns:a16="http://schemas.microsoft.com/office/drawing/2014/main" id="{D71EDD78-A1F2-8DF1-DDB6-7F6E6CECAAEA}"/>
            </a:ext>
          </a:extLst>
        </xdr:cNvPr>
        <xdr:cNvSpPr/>
      </xdr:nvSpPr>
      <xdr:spPr>
        <a:xfrm>
          <a:off x="3169920" y="365760"/>
          <a:ext cx="2788920" cy="518160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449580</xdr:colOff>
      <xdr:row>2</xdr:row>
      <xdr:rowOff>7620</xdr:rowOff>
    </xdr:from>
    <xdr:to>
      <xdr:col>20</xdr:col>
      <xdr:colOff>647700</xdr:colOff>
      <xdr:row>3</xdr:row>
      <xdr:rowOff>30480</xdr:rowOff>
    </xdr:to>
    <xdr:sp macro="" textlink="">
      <xdr:nvSpPr>
        <xdr:cNvPr id="3" name="Arrow: Striped Right 2">
          <a:extLst>
            <a:ext uri="{FF2B5EF4-FFF2-40B4-BE49-F238E27FC236}">
              <a16:creationId xmlns:a16="http://schemas.microsoft.com/office/drawing/2014/main" id="{29F54C16-70AE-4742-BA61-1C8633FB7B50}"/>
            </a:ext>
          </a:extLst>
        </xdr:cNvPr>
        <xdr:cNvSpPr/>
      </xdr:nvSpPr>
      <xdr:spPr>
        <a:xfrm rot="10800000">
          <a:off x="10507980" y="373380"/>
          <a:ext cx="1333500" cy="518160"/>
        </a:xfrm>
        <a:prstGeom prst="stripedRightArrow">
          <a:avLst>
            <a:gd name="adj1" fmla="val 50000"/>
            <a:gd name="adj2" fmla="val 136765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idatio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BEBC-EE81-486B-9C6D-24E88C285743}">
  <dimension ref="A1:BE813"/>
  <sheetViews>
    <sheetView tabSelected="1" zoomScale="60" zoomScaleNormal="60" workbookViewId="0">
      <pane xSplit="4" ySplit="8" topLeftCell="S35" activePane="bottomRight" state="frozen"/>
      <selection pane="bottomRight" activeCell="AE9" sqref="AE9"/>
      <selection pane="bottomLeft" activeCell="A9" sqref="A9"/>
      <selection pane="topRight" activeCell="E1" sqref="E1"/>
    </sheetView>
  </sheetViews>
  <sheetFormatPr defaultColWidth="10" defaultRowHeight="15"/>
  <cols>
    <col min="1" max="1" width="1.7109375" style="71" customWidth="1"/>
    <col min="2" max="2" width="59.85546875" style="71" customWidth="1"/>
    <col min="3" max="3" width="5.85546875" style="71" customWidth="1"/>
    <col min="4" max="4" width="5.5703125" style="71" customWidth="1"/>
    <col min="5" max="10" width="13.5703125" style="71" customWidth="1"/>
    <col min="11" max="11" width="15.85546875" style="71" customWidth="1"/>
    <col min="12" max="12" width="1.7109375" style="71" customWidth="1"/>
    <col min="13" max="19" width="13.5703125" style="71" customWidth="1"/>
    <col min="20" max="20" width="1.7109375" style="71" customWidth="1"/>
    <col min="21" max="27" width="13.5703125" style="71" customWidth="1"/>
    <col min="28" max="28" width="1.7109375" style="71" customWidth="1"/>
    <col min="29" max="42" width="16.85546875" style="71" customWidth="1"/>
    <col min="43" max="43" width="53" style="71" customWidth="1"/>
    <col min="44" max="47" width="16.85546875" style="71" customWidth="1"/>
    <col min="48" max="48" width="2" style="71" customWidth="1"/>
    <col min="49" max="49" width="15.140625" style="71" customWidth="1"/>
    <col min="50" max="50" width="2.7109375" style="71" customWidth="1"/>
    <col min="51" max="51" width="11.28515625" style="71" customWidth="1"/>
    <col min="52" max="54" width="9.7109375" style="71" bestFit="1" customWidth="1"/>
    <col min="55" max="55" width="0" style="71" hidden="1" customWidth="1"/>
    <col min="56" max="16384" width="10" style="71"/>
  </cols>
  <sheetData>
    <row r="1" spans="1:57" s="2" customFormat="1" ht="18.75">
      <c r="A1" s="1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57" s="2" customFormat="1" ht="18.75">
      <c r="A2" s="1"/>
      <c r="B2" s="104">
        <f ca="1">INDIRECT("Validation!B5")</f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</row>
    <row r="3" spans="1:57" s="4" customFormat="1" ht="19.5">
      <c r="A3" s="3"/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1:57" s="6" customFormat="1" ht="15.7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57" s="6" customFormat="1" ht="16.5" thickTop="1">
      <c r="A5" s="5"/>
      <c r="B5" s="90" t="s">
        <v>2</v>
      </c>
      <c r="C5" s="92" t="s">
        <v>3</v>
      </c>
      <c r="D5" s="92" t="s">
        <v>4</v>
      </c>
      <c r="E5" s="94" t="s">
        <v>5</v>
      </c>
      <c r="F5" s="95"/>
      <c r="G5" s="95"/>
      <c r="H5" s="95"/>
      <c r="I5" s="95"/>
      <c r="J5" s="95"/>
      <c r="K5" s="96"/>
      <c r="L5" s="7"/>
      <c r="M5" s="97" t="s">
        <v>6</v>
      </c>
      <c r="N5" s="95"/>
      <c r="O5" s="95"/>
      <c r="P5" s="95"/>
      <c r="Q5" s="95"/>
      <c r="R5" s="95"/>
      <c r="S5" s="96"/>
      <c r="U5" s="97" t="s">
        <v>7</v>
      </c>
      <c r="V5" s="95"/>
      <c r="W5" s="95"/>
      <c r="X5" s="95"/>
      <c r="Y5" s="95"/>
      <c r="Z5" s="95"/>
      <c r="AA5" s="96"/>
      <c r="AB5" s="8"/>
      <c r="AC5" s="9" t="s">
        <v>8</v>
      </c>
      <c r="AD5" s="10" t="s">
        <v>9</v>
      </c>
      <c r="AE5" s="10" t="s">
        <v>10</v>
      </c>
      <c r="AF5" s="11" t="s">
        <v>11</v>
      </c>
      <c r="AG5" s="11" t="s">
        <v>12</v>
      </c>
      <c r="AH5" s="11" t="s">
        <v>13</v>
      </c>
      <c r="AI5" s="11" t="s">
        <v>14</v>
      </c>
      <c r="AJ5" s="11" t="s">
        <v>15</v>
      </c>
      <c r="AK5" s="11" t="s">
        <v>16</v>
      </c>
      <c r="AL5" s="11" t="s">
        <v>17</v>
      </c>
      <c r="AM5" s="11" t="s">
        <v>18</v>
      </c>
      <c r="AN5" s="11" t="s">
        <v>19</v>
      </c>
      <c r="AO5" s="11" t="s">
        <v>20</v>
      </c>
      <c r="AP5" s="11" t="s">
        <v>21</v>
      </c>
      <c r="AQ5" s="11" t="s">
        <v>22</v>
      </c>
      <c r="AR5" s="11" t="s">
        <v>23</v>
      </c>
      <c r="AS5" s="11" t="s">
        <v>24</v>
      </c>
      <c r="AT5" s="11" t="s">
        <v>25</v>
      </c>
      <c r="AU5" s="12" t="s">
        <v>26</v>
      </c>
      <c r="AV5" s="8"/>
      <c r="AW5" s="86" t="s">
        <v>27</v>
      </c>
      <c r="AX5" s="13"/>
      <c r="AY5" s="86" t="s">
        <v>28</v>
      </c>
      <c r="AZ5" s="5"/>
    </row>
    <row r="6" spans="1:57" s="6" customFormat="1" ht="90.75" thickBot="1">
      <c r="A6" s="5"/>
      <c r="B6" s="91"/>
      <c r="C6" s="93"/>
      <c r="D6" s="93"/>
      <c r="E6" s="14" t="s">
        <v>29</v>
      </c>
      <c r="F6" s="14" t="s">
        <v>30</v>
      </c>
      <c r="G6" s="14" t="s">
        <v>31</v>
      </c>
      <c r="H6" s="14" t="s">
        <v>32</v>
      </c>
      <c r="I6" s="14" t="s">
        <v>33</v>
      </c>
      <c r="J6" s="14" t="s">
        <v>34</v>
      </c>
      <c r="K6" s="15" t="s">
        <v>35</v>
      </c>
      <c r="L6" s="16"/>
      <c r="M6" s="17" t="s">
        <v>29</v>
      </c>
      <c r="N6" s="14" t="s">
        <v>30</v>
      </c>
      <c r="O6" s="14" t="s">
        <v>31</v>
      </c>
      <c r="P6" s="14" t="s">
        <v>32</v>
      </c>
      <c r="Q6" s="14" t="s">
        <v>33</v>
      </c>
      <c r="R6" s="14" t="s">
        <v>34</v>
      </c>
      <c r="S6" s="15" t="s">
        <v>35</v>
      </c>
      <c r="U6" s="17" t="s">
        <v>29</v>
      </c>
      <c r="V6" s="14" t="s">
        <v>30</v>
      </c>
      <c r="W6" s="14" t="s">
        <v>31</v>
      </c>
      <c r="X6" s="14" t="s">
        <v>32</v>
      </c>
      <c r="Y6" s="14" t="s">
        <v>33</v>
      </c>
      <c r="Z6" s="14" t="s">
        <v>34</v>
      </c>
      <c r="AA6" s="15" t="s">
        <v>35</v>
      </c>
      <c r="AB6" s="8"/>
      <c r="AC6" s="17" t="s">
        <v>36</v>
      </c>
      <c r="AD6" s="14" t="s">
        <v>37</v>
      </c>
      <c r="AE6" s="14" t="s">
        <v>38</v>
      </c>
      <c r="AF6" s="18" t="s">
        <v>39</v>
      </c>
      <c r="AG6" s="18" t="s">
        <v>40</v>
      </c>
      <c r="AH6" s="18" t="s">
        <v>41</v>
      </c>
      <c r="AI6" s="18" t="s">
        <v>42</v>
      </c>
      <c r="AJ6" s="18" t="s">
        <v>43</v>
      </c>
      <c r="AK6" s="18" t="s">
        <v>44</v>
      </c>
      <c r="AL6" s="18" t="s">
        <v>45</v>
      </c>
      <c r="AM6" s="18" t="s">
        <v>46</v>
      </c>
      <c r="AN6" s="18" t="s">
        <v>47</v>
      </c>
      <c r="AO6" s="18" t="s">
        <v>48</v>
      </c>
      <c r="AP6" s="18" t="s">
        <v>49</v>
      </c>
      <c r="AQ6" s="18" t="s">
        <v>50</v>
      </c>
      <c r="AR6" s="18" t="s">
        <v>51</v>
      </c>
      <c r="AS6" s="18" t="s">
        <v>52</v>
      </c>
      <c r="AT6" s="18" t="s">
        <v>53</v>
      </c>
      <c r="AU6" s="15" t="s">
        <v>54</v>
      </c>
      <c r="AV6" s="8"/>
      <c r="AW6" s="87"/>
      <c r="AX6" s="13"/>
      <c r="AY6" s="87"/>
      <c r="AZ6" s="5"/>
    </row>
    <row r="7" spans="1:57" s="6" customFormat="1" ht="17.25" thickTop="1" thickBot="1">
      <c r="A7" s="5"/>
      <c r="B7" s="19"/>
      <c r="C7" s="88"/>
      <c r="D7" s="88"/>
      <c r="E7" s="88"/>
      <c r="F7" s="20"/>
      <c r="G7" s="20"/>
      <c r="H7" s="20"/>
      <c r="I7" s="20"/>
      <c r="J7" s="20"/>
      <c r="K7" s="21"/>
      <c r="L7" s="2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5"/>
    </row>
    <row r="8" spans="1:57" s="6" customFormat="1" ht="17.25" thickTop="1" thickBot="1">
      <c r="A8" s="5"/>
      <c r="B8" s="23" t="s">
        <v>55</v>
      </c>
      <c r="C8" s="24"/>
      <c r="D8" s="24"/>
      <c r="E8" s="25"/>
      <c r="F8" s="25"/>
      <c r="G8" s="25"/>
      <c r="H8" s="25"/>
      <c r="I8" s="25"/>
      <c r="J8" s="25"/>
      <c r="K8" s="25"/>
      <c r="L8" s="25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5"/>
      <c r="BC8" s="6" t="s">
        <v>56</v>
      </c>
    </row>
    <row r="9" spans="1:57" s="6" customFormat="1" ht="16.5" thickTop="1">
      <c r="A9" s="5"/>
      <c r="B9" s="26" t="s">
        <v>57</v>
      </c>
      <c r="C9" s="27" t="s">
        <v>58</v>
      </c>
      <c r="D9" s="27">
        <v>3</v>
      </c>
      <c r="E9" s="28">
        <v>0</v>
      </c>
      <c r="F9" s="28">
        <v>0.53399171959234404</v>
      </c>
      <c r="G9" s="28">
        <v>2.4585541729286078</v>
      </c>
      <c r="H9" s="28">
        <v>1.0817225189039561</v>
      </c>
      <c r="I9" s="28">
        <v>0.67235978857509204</v>
      </c>
      <c r="J9" s="28">
        <v>0</v>
      </c>
      <c r="K9" s="29">
        <v>0</v>
      </c>
      <c r="L9" s="25"/>
      <c r="M9" s="30"/>
      <c r="N9" s="28"/>
      <c r="O9" s="28"/>
      <c r="P9" s="28"/>
      <c r="Q9" s="28"/>
      <c r="R9" s="28"/>
      <c r="S9" s="29"/>
      <c r="U9" s="31">
        <v>42769.818199163885</v>
      </c>
      <c r="V9" s="32">
        <v>43236.110011626472</v>
      </c>
      <c r="W9" s="32">
        <v>43675.087065349777</v>
      </c>
      <c r="X9" s="32">
        <v>44285.387003044569</v>
      </c>
      <c r="Y9" s="32">
        <v>44852.5945701159</v>
      </c>
      <c r="Z9" s="32">
        <v>45359.631487001738</v>
      </c>
      <c r="AA9" s="33">
        <v>44284</v>
      </c>
      <c r="AB9" s="8"/>
      <c r="AC9" s="34">
        <v>210</v>
      </c>
      <c r="AD9" s="35" t="s">
        <v>59</v>
      </c>
      <c r="AE9" s="36">
        <v>7.32</v>
      </c>
      <c r="AF9" s="37" t="s">
        <v>59</v>
      </c>
      <c r="AG9" s="37">
        <v>10</v>
      </c>
      <c r="AH9" s="37" t="s">
        <v>59</v>
      </c>
      <c r="AI9" s="37">
        <v>3</v>
      </c>
      <c r="AJ9" s="37" t="s">
        <v>59</v>
      </c>
      <c r="AK9" s="37">
        <v>25</v>
      </c>
      <c r="AL9" s="37" t="s">
        <v>59</v>
      </c>
      <c r="AM9" s="72">
        <v>2</v>
      </c>
      <c r="AN9" s="37" t="s">
        <v>59</v>
      </c>
      <c r="AO9" s="38">
        <v>0</v>
      </c>
      <c r="AP9" s="38" t="s">
        <v>60</v>
      </c>
      <c r="AQ9" s="75"/>
      <c r="AR9" s="39">
        <f>AA9-U9</f>
        <v>1514.1818008361151</v>
      </c>
      <c r="AS9" s="39">
        <v>0</v>
      </c>
      <c r="AT9" s="38" t="s">
        <v>61</v>
      </c>
      <c r="AU9" s="40" t="s">
        <v>61</v>
      </c>
      <c r="AV9" s="8"/>
      <c r="AW9" s="41"/>
      <c r="AX9" s="13"/>
      <c r="AY9" s="41"/>
      <c r="AZ9" s="5"/>
      <c r="BC9" s="42" t="s">
        <v>62</v>
      </c>
    </row>
    <row r="10" spans="1:57" s="6" customFormat="1" ht="15.75">
      <c r="A10" s="5"/>
      <c r="B10" s="43" t="s">
        <v>63</v>
      </c>
      <c r="C10" s="44" t="s">
        <v>58</v>
      </c>
      <c r="D10" s="44">
        <v>3</v>
      </c>
      <c r="E10" s="45">
        <v>0</v>
      </c>
      <c r="F10" s="45">
        <v>1.9788632872264669</v>
      </c>
      <c r="G10" s="45">
        <v>1.0031174071090954</v>
      </c>
      <c r="H10" s="45">
        <v>0.27554772714230175</v>
      </c>
      <c r="I10" s="45">
        <v>0</v>
      </c>
      <c r="J10" s="45">
        <v>0</v>
      </c>
      <c r="K10" s="46">
        <v>0</v>
      </c>
      <c r="L10" s="25"/>
      <c r="M10" s="47"/>
      <c r="N10" s="45"/>
      <c r="O10" s="45"/>
      <c r="P10" s="45"/>
      <c r="Q10" s="45"/>
      <c r="R10" s="45"/>
      <c r="S10" s="46"/>
      <c r="U10" s="48">
        <v>409.9613670916961</v>
      </c>
      <c r="V10" s="49">
        <v>410.00285853364005</v>
      </c>
      <c r="W10" s="49">
        <v>410.62573351811943</v>
      </c>
      <c r="X10" s="49">
        <v>411.09141295899951</v>
      </c>
      <c r="Y10" s="49">
        <v>411.65551356254139</v>
      </c>
      <c r="Z10" s="49">
        <v>412.05946405639122</v>
      </c>
      <c r="AA10" s="50">
        <v>416.39941040462423</v>
      </c>
      <c r="AB10" s="8"/>
      <c r="AC10" s="51">
        <v>136</v>
      </c>
      <c r="AD10" s="52" t="s">
        <v>59</v>
      </c>
      <c r="AE10" s="53">
        <v>5.6</v>
      </c>
      <c r="AF10" s="54" t="s">
        <v>59</v>
      </c>
      <c r="AG10" s="54">
        <v>30</v>
      </c>
      <c r="AH10" s="54" t="s">
        <v>59</v>
      </c>
      <c r="AI10" s="54" t="s">
        <v>64</v>
      </c>
      <c r="AJ10" s="54" t="s">
        <v>59</v>
      </c>
      <c r="AK10" s="54">
        <v>45</v>
      </c>
      <c r="AL10" s="54" t="s">
        <v>59</v>
      </c>
      <c r="AM10" s="73" t="s">
        <v>64</v>
      </c>
      <c r="AN10" s="54" t="s">
        <v>59</v>
      </c>
      <c r="AO10" s="55">
        <v>0</v>
      </c>
      <c r="AP10" s="55" t="s">
        <v>60</v>
      </c>
      <c r="AQ10" s="74"/>
      <c r="AR10" s="56">
        <f t="shared" ref="AR10:AR68" si="0">AA10-U10</f>
        <v>6.43804331292813</v>
      </c>
      <c r="AS10" s="56">
        <v>0</v>
      </c>
      <c r="AT10" s="55" t="s">
        <v>61</v>
      </c>
      <c r="AU10" s="46" t="s">
        <v>61</v>
      </c>
      <c r="AV10" s="8"/>
      <c r="AW10" s="57"/>
      <c r="AX10" s="13"/>
      <c r="AY10" s="57"/>
      <c r="AZ10" s="5"/>
      <c r="BC10" s="42" t="s">
        <v>65</v>
      </c>
    </row>
    <row r="11" spans="1:57" s="6" customFormat="1" ht="15.75">
      <c r="A11" s="5"/>
      <c r="B11" s="43" t="s">
        <v>66</v>
      </c>
      <c r="C11" s="44" t="s">
        <v>58</v>
      </c>
      <c r="D11" s="44">
        <v>3</v>
      </c>
      <c r="E11" s="45">
        <v>0</v>
      </c>
      <c r="F11" s="45">
        <v>0.99213981345145097</v>
      </c>
      <c r="G11" s="45">
        <v>1.2760647772206679</v>
      </c>
      <c r="H11" s="45">
        <v>0.24379540932788146</v>
      </c>
      <c r="I11" s="45">
        <v>0</v>
      </c>
      <c r="J11" s="45">
        <v>0</v>
      </c>
      <c r="K11" s="46">
        <v>0</v>
      </c>
      <c r="L11" s="25"/>
      <c r="M11" s="47"/>
      <c r="N11" s="45"/>
      <c r="O11" s="45"/>
      <c r="P11" s="45"/>
      <c r="Q11" s="45"/>
      <c r="R11" s="45"/>
      <c r="S11" s="46"/>
      <c r="U11" s="48">
        <v>41032.843281426969</v>
      </c>
      <c r="V11" s="49">
        <v>41751.435826328052</v>
      </c>
      <c r="W11" s="49">
        <v>41895.761223221474</v>
      </c>
      <c r="X11" s="49">
        <v>42039.318594860553</v>
      </c>
      <c r="Y11" s="49">
        <v>42179.128824934087</v>
      </c>
      <c r="Z11" s="49">
        <v>42315.237662119907</v>
      </c>
      <c r="AA11" s="50">
        <v>47003.57050851758</v>
      </c>
      <c r="AB11" s="8"/>
      <c r="AC11" s="51">
        <v>11435</v>
      </c>
      <c r="AD11" s="52" t="s">
        <v>59</v>
      </c>
      <c r="AE11" s="53">
        <v>320</v>
      </c>
      <c r="AF11" s="54" t="s">
        <v>59</v>
      </c>
      <c r="AG11" s="54">
        <v>9</v>
      </c>
      <c r="AH11" s="54" t="s">
        <v>59</v>
      </c>
      <c r="AI11" s="54">
        <v>2</v>
      </c>
      <c r="AJ11" s="54" t="s">
        <v>59</v>
      </c>
      <c r="AK11" s="54">
        <v>20</v>
      </c>
      <c r="AL11" s="54" t="s">
        <v>59</v>
      </c>
      <c r="AM11" s="73">
        <v>2</v>
      </c>
      <c r="AN11" s="54" t="s">
        <v>59</v>
      </c>
      <c r="AO11" s="55">
        <v>0</v>
      </c>
      <c r="AP11" s="55" t="s">
        <v>61</v>
      </c>
      <c r="AQ11" s="74" t="s">
        <v>67</v>
      </c>
      <c r="AR11" s="56">
        <f t="shared" si="0"/>
        <v>5970.7272270906105</v>
      </c>
      <c r="AS11" s="56">
        <v>0</v>
      </c>
      <c r="AT11" s="55" t="s">
        <v>61</v>
      </c>
      <c r="AU11" s="46" t="s">
        <v>61</v>
      </c>
      <c r="AV11" s="8"/>
      <c r="AW11" s="57"/>
      <c r="AX11" s="13"/>
      <c r="AY11" s="57"/>
      <c r="AZ11" s="5"/>
      <c r="BC11" s="42" t="s">
        <v>68</v>
      </c>
    </row>
    <row r="12" spans="1:57" s="6" customFormat="1" ht="15.75">
      <c r="A12" s="5"/>
      <c r="B12" s="43" t="s">
        <v>69</v>
      </c>
      <c r="C12" s="44" t="s">
        <v>58</v>
      </c>
      <c r="D12" s="44">
        <v>3</v>
      </c>
      <c r="E12" s="45">
        <v>0</v>
      </c>
      <c r="F12" s="45">
        <v>0.46415022408137047</v>
      </c>
      <c r="G12" s="45">
        <v>2.4278792963158251</v>
      </c>
      <c r="H12" s="45">
        <v>0.50824465514734041</v>
      </c>
      <c r="I12" s="45">
        <v>0.11517726093244128</v>
      </c>
      <c r="J12" s="45">
        <v>0</v>
      </c>
      <c r="K12" s="46">
        <v>0</v>
      </c>
      <c r="L12" s="25"/>
      <c r="M12" s="47"/>
      <c r="N12" s="45"/>
      <c r="O12" s="45"/>
      <c r="P12" s="45"/>
      <c r="Q12" s="45"/>
      <c r="R12" s="45"/>
      <c r="S12" s="46"/>
      <c r="U12" s="48">
        <v>7172.0795686502133</v>
      </c>
      <c r="V12" s="49">
        <v>7291.4109852117444</v>
      </c>
      <c r="W12" s="49">
        <v>7352.8857071240445</v>
      </c>
      <c r="X12" s="49">
        <v>7454.6091107759094</v>
      </c>
      <c r="Y12" s="49">
        <v>7550.9731430706961</v>
      </c>
      <c r="Z12" s="49">
        <v>7640.8414308461297</v>
      </c>
      <c r="AA12" s="50">
        <v>7345.2154335250962</v>
      </c>
      <c r="AB12" s="8"/>
      <c r="AC12" s="51">
        <v>1368</v>
      </c>
      <c r="AD12" s="52" t="s">
        <v>59</v>
      </c>
      <c r="AE12" s="53">
        <v>47.5</v>
      </c>
      <c r="AF12" s="54" t="s">
        <v>59</v>
      </c>
      <c r="AG12" s="54">
        <v>16</v>
      </c>
      <c r="AH12" s="54" t="s">
        <v>59</v>
      </c>
      <c r="AI12" s="54">
        <v>4</v>
      </c>
      <c r="AJ12" s="54" t="s">
        <v>59</v>
      </c>
      <c r="AK12" s="54">
        <v>45</v>
      </c>
      <c r="AL12" s="54" t="s">
        <v>59</v>
      </c>
      <c r="AM12" s="73">
        <v>5</v>
      </c>
      <c r="AN12" s="54" t="s">
        <v>59</v>
      </c>
      <c r="AO12" s="55">
        <v>0</v>
      </c>
      <c r="AP12" s="55" t="s">
        <v>61</v>
      </c>
      <c r="AQ12" s="74" t="s">
        <v>70</v>
      </c>
      <c r="AR12" s="56">
        <f t="shared" si="0"/>
        <v>173.13586487488283</v>
      </c>
      <c r="AS12" s="56">
        <v>0</v>
      </c>
      <c r="AT12" s="55" t="s">
        <v>61</v>
      </c>
      <c r="AU12" s="46" t="s">
        <v>61</v>
      </c>
      <c r="AV12" s="8"/>
      <c r="AW12" s="57"/>
      <c r="AX12" s="13"/>
      <c r="AY12" s="57"/>
      <c r="AZ12" s="5"/>
      <c r="BC12" s="42" t="s">
        <v>71</v>
      </c>
    </row>
    <row r="13" spans="1:57" s="6" customFormat="1" ht="15.75">
      <c r="A13" s="5"/>
      <c r="B13" s="43" t="s">
        <v>72</v>
      </c>
      <c r="C13" s="44" t="s">
        <v>58</v>
      </c>
      <c r="D13" s="44">
        <v>3</v>
      </c>
      <c r="E13" s="45">
        <v>0</v>
      </c>
      <c r="F13" s="45">
        <v>1.0903718533968088</v>
      </c>
      <c r="G13" s="45">
        <v>1.0754826795719643</v>
      </c>
      <c r="H13" s="45">
        <v>0.26814546703122705</v>
      </c>
      <c r="I13" s="45">
        <v>0</v>
      </c>
      <c r="J13" s="45">
        <v>0</v>
      </c>
      <c r="K13" s="46">
        <v>0</v>
      </c>
      <c r="L13" s="25"/>
      <c r="M13" s="47"/>
      <c r="N13" s="45"/>
      <c r="O13" s="45"/>
      <c r="P13" s="45"/>
      <c r="Q13" s="45"/>
      <c r="R13" s="45"/>
      <c r="S13" s="46"/>
      <c r="U13" s="48">
        <v>16085.852051152546</v>
      </c>
      <c r="V13" s="49">
        <v>16169.427121538205</v>
      </c>
      <c r="W13" s="49">
        <v>16247.994189037518</v>
      </c>
      <c r="X13" s="49">
        <v>16310.053820653287</v>
      </c>
      <c r="Y13" s="49">
        <v>16310.402238440462</v>
      </c>
      <c r="Z13" s="49">
        <v>16291.750590938813</v>
      </c>
      <c r="AA13" s="50">
        <v>16883.553773277839</v>
      </c>
      <c r="AB13" s="8"/>
      <c r="AC13" s="51">
        <v>7700</v>
      </c>
      <c r="AD13" s="52" t="s">
        <v>59</v>
      </c>
      <c r="AE13" s="53" t="s">
        <v>73</v>
      </c>
      <c r="AF13" s="54" t="s">
        <v>59</v>
      </c>
      <c r="AG13" s="54">
        <v>6</v>
      </c>
      <c r="AH13" s="54" t="s">
        <v>59</v>
      </c>
      <c r="AI13" s="54">
        <v>2</v>
      </c>
      <c r="AJ13" s="54" t="s">
        <v>59</v>
      </c>
      <c r="AK13" s="54">
        <v>15</v>
      </c>
      <c r="AL13" s="54" t="s">
        <v>59</v>
      </c>
      <c r="AM13" s="73">
        <v>2</v>
      </c>
      <c r="AN13" s="54" t="s">
        <v>59</v>
      </c>
      <c r="AO13" s="55">
        <v>0</v>
      </c>
      <c r="AP13" s="55" t="s">
        <v>61</v>
      </c>
      <c r="AQ13" s="74" t="s">
        <v>74</v>
      </c>
      <c r="AR13" s="56">
        <f t="shared" si="0"/>
        <v>797.7017221252936</v>
      </c>
      <c r="AS13" s="56">
        <v>0</v>
      </c>
      <c r="AT13" s="55" t="s">
        <v>61</v>
      </c>
      <c r="AU13" s="46" t="s">
        <v>61</v>
      </c>
      <c r="AV13" s="8"/>
      <c r="AW13" s="57"/>
      <c r="AX13" s="13"/>
      <c r="AY13" s="57"/>
      <c r="AZ13" s="5"/>
      <c r="BC13" s="42" t="s">
        <v>75</v>
      </c>
    </row>
    <row r="14" spans="1:57" s="6" customFormat="1" ht="15.75">
      <c r="A14" s="5"/>
      <c r="B14" s="43" t="s">
        <v>76</v>
      </c>
      <c r="C14" s="44" t="s">
        <v>58</v>
      </c>
      <c r="D14" s="44">
        <v>3</v>
      </c>
      <c r="E14" s="45">
        <v>0</v>
      </c>
      <c r="F14" s="45">
        <v>1.0212657828879095</v>
      </c>
      <c r="G14" s="45">
        <v>7.3449959310840844</v>
      </c>
      <c r="H14" s="45">
        <v>1.7622703176442747</v>
      </c>
      <c r="I14" s="45">
        <v>4.8315296004943858E-2</v>
      </c>
      <c r="J14" s="45">
        <v>0</v>
      </c>
      <c r="K14" s="46">
        <v>0</v>
      </c>
      <c r="L14" s="25"/>
      <c r="M14" s="47"/>
      <c r="N14" s="45"/>
      <c r="O14" s="45"/>
      <c r="P14" s="45"/>
      <c r="Q14" s="45"/>
      <c r="R14" s="45"/>
      <c r="S14" s="46"/>
      <c r="U14" s="48">
        <v>128442.80081146842</v>
      </c>
      <c r="V14" s="49">
        <v>130705.71783088704</v>
      </c>
      <c r="W14" s="49">
        <v>133235.05367364216</v>
      </c>
      <c r="X14" s="49">
        <v>135813.70146721782</v>
      </c>
      <c r="Y14" s="49">
        <v>138200.11320042523</v>
      </c>
      <c r="Z14" s="49">
        <v>140472.17440603478</v>
      </c>
      <c r="AA14" s="50">
        <v>135445.15556220259</v>
      </c>
      <c r="AB14" s="8"/>
      <c r="AC14" s="51">
        <v>26775</v>
      </c>
      <c r="AD14" s="52" t="s">
        <v>59</v>
      </c>
      <c r="AE14" s="53">
        <v>715</v>
      </c>
      <c r="AF14" s="54" t="s">
        <v>59</v>
      </c>
      <c r="AG14" s="54">
        <v>10</v>
      </c>
      <c r="AH14" s="54" t="s">
        <v>59</v>
      </c>
      <c r="AI14" s="54">
        <v>2</v>
      </c>
      <c r="AJ14" s="54" t="s">
        <v>59</v>
      </c>
      <c r="AK14" s="54">
        <v>15</v>
      </c>
      <c r="AL14" s="54" t="s">
        <v>59</v>
      </c>
      <c r="AM14" s="73">
        <v>1</v>
      </c>
      <c r="AN14" s="54" t="s">
        <v>59</v>
      </c>
      <c r="AO14" s="55">
        <v>0</v>
      </c>
      <c r="AP14" s="55" t="s">
        <v>60</v>
      </c>
      <c r="AQ14" s="74"/>
      <c r="AR14" s="56">
        <f t="shared" si="0"/>
        <v>7002.3547507341718</v>
      </c>
      <c r="AS14" s="56">
        <v>0</v>
      </c>
      <c r="AT14" s="55" t="s">
        <v>61</v>
      </c>
      <c r="AU14" s="46" t="s">
        <v>61</v>
      </c>
      <c r="AV14" s="8"/>
      <c r="AW14" s="57"/>
      <c r="AX14" s="13"/>
      <c r="AY14" s="57"/>
      <c r="AZ14" s="5"/>
      <c r="BC14" s="42" t="s">
        <v>77</v>
      </c>
    </row>
    <row r="15" spans="1:57" s="6" customFormat="1" ht="60">
      <c r="A15" s="5"/>
      <c r="B15" s="43" t="s">
        <v>78</v>
      </c>
      <c r="C15" s="44" t="s">
        <v>58</v>
      </c>
      <c r="D15" s="44">
        <v>3</v>
      </c>
      <c r="E15" s="45">
        <v>0</v>
      </c>
      <c r="F15" s="45">
        <v>3.1246758803685171</v>
      </c>
      <c r="G15" s="45">
        <v>3.0820080123525084</v>
      </c>
      <c r="H15" s="45">
        <v>0.76842379106947578</v>
      </c>
      <c r="I15" s="45">
        <v>0</v>
      </c>
      <c r="J15" s="45">
        <v>0</v>
      </c>
      <c r="K15" s="46">
        <v>0</v>
      </c>
      <c r="L15" s="25"/>
      <c r="M15" s="47"/>
      <c r="N15" s="45"/>
      <c r="O15" s="45"/>
      <c r="P15" s="45"/>
      <c r="Q15" s="45"/>
      <c r="R15" s="45"/>
      <c r="S15" s="46"/>
      <c r="U15" s="48">
        <v>135816.48489946232</v>
      </c>
      <c r="V15" s="49">
        <v>136309.64961030122</v>
      </c>
      <c r="W15" s="49">
        <v>137592.889867055</v>
      </c>
      <c r="X15" s="49">
        <v>139061.60794547619</v>
      </c>
      <c r="Y15" s="49">
        <v>140527.3184282686</v>
      </c>
      <c r="Z15" s="49">
        <v>141868.02335881296</v>
      </c>
      <c r="AA15" s="50">
        <v>141677.33192346347</v>
      </c>
      <c r="AB15" s="8"/>
      <c r="AC15" s="51" t="s">
        <v>79</v>
      </c>
      <c r="AD15" s="52" t="s">
        <v>59</v>
      </c>
      <c r="AE15" s="53">
        <v>752.3</v>
      </c>
      <c r="AF15" s="54" t="s">
        <v>59</v>
      </c>
      <c r="AG15" s="54">
        <v>10</v>
      </c>
      <c r="AH15" s="54" t="s">
        <v>59</v>
      </c>
      <c r="AI15" s="54">
        <v>1</v>
      </c>
      <c r="AJ15" s="54" t="s">
        <v>59</v>
      </c>
      <c r="AK15" s="54">
        <v>10</v>
      </c>
      <c r="AL15" s="54" t="s">
        <v>59</v>
      </c>
      <c r="AM15" s="73">
        <v>0.5</v>
      </c>
      <c r="AN15" s="54" t="s">
        <v>59</v>
      </c>
      <c r="AO15" s="55">
        <v>0</v>
      </c>
      <c r="AP15" s="55" t="s">
        <v>61</v>
      </c>
      <c r="AQ15" s="74" t="s">
        <v>70</v>
      </c>
      <c r="AR15" s="56">
        <f t="shared" si="0"/>
        <v>5860.847024001152</v>
      </c>
      <c r="AS15" s="56">
        <v>0</v>
      </c>
      <c r="AT15" s="55" t="s">
        <v>61</v>
      </c>
      <c r="AU15" s="46" t="s">
        <v>61</v>
      </c>
      <c r="AV15" s="8"/>
      <c r="AW15" s="57"/>
      <c r="AX15" s="13"/>
      <c r="AY15" s="57"/>
      <c r="AZ15" s="5"/>
      <c r="BC15" s="42" t="s">
        <v>80</v>
      </c>
    </row>
    <row r="16" spans="1:57" s="6" customFormat="1" ht="15.75">
      <c r="A16" s="5"/>
      <c r="B16" s="43" t="s">
        <v>81</v>
      </c>
      <c r="C16" s="44" t="s">
        <v>58</v>
      </c>
      <c r="D16" s="44">
        <v>3</v>
      </c>
      <c r="E16" s="45">
        <v>0</v>
      </c>
      <c r="F16" s="45">
        <v>3.0713586340255987</v>
      </c>
      <c r="G16" s="45">
        <v>6.3240991631143419</v>
      </c>
      <c r="H16" s="45">
        <v>16.05642001936285</v>
      </c>
      <c r="I16" s="45">
        <v>22.849303868477644</v>
      </c>
      <c r="J16" s="45">
        <v>16.587818315019558</v>
      </c>
      <c r="K16" s="46">
        <v>0</v>
      </c>
      <c r="L16" s="25"/>
      <c r="M16" s="47"/>
      <c r="N16" s="45"/>
      <c r="O16" s="45"/>
      <c r="P16" s="45"/>
      <c r="Q16" s="45"/>
      <c r="R16" s="45"/>
      <c r="S16" s="46"/>
      <c r="U16" s="48">
        <v>3996800.9935234864</v>
      </c>
      <c r="V16" s="49">
        <v>4036481.3804260409</v>
      </c>
      <c r="W16" s="49">
        <v>4068801.127023844</v>
      </c>
      <c r="X16" s="49">
        <v>4098755.0846106885</v>
      </c>
      <c r="Y16" s="49">
        <v>4126736.436008017</v>
      </c>
      <c r="Z16" s="49">
        <v>4150956.0008401372</v>
      </c>
      <c r="AA16" s="50">
        <v>4392107.8886087611</v>
      </c>
      <c r="AB16" s="8"/>
      <c r="AC16" s="51">
        <v>1344000</v>
      </c>
      <c r="AD16" s="52" t="s">
        <v>59</v>
      </c>
      <c r="AE16" s="53">
        <v>27036</v>
      </c>
      <c r="AF16" s="54" t="s">
        <v>59</v>
      </c>
      <c r="AG16" s="54">
        <v>18</v>
      </c>
      <c r="AH16" s="54" t="s">
        <v>59</v>
      </c>
      <c r="AI16" s="54">
        <v>2.5</v>
      </c>
      <c r="AJ16" s="54" t="s">
        <v>59</v>
      </c>
      <c r="AK16" s="54">
        <v>45</v>
      </c>
      <c r="AL16" s="54" t="s">
        <v>59</v>
      </c>
      <c r="AM16" s="73" t="s">
        <v>64</v>
      </c>
      <c r="AN16" s="54" t="s">
        <v>59</v>
      </c>
      <c r="AO16" s="55">
        <v>0</v>
      </c>
      <c r="AP16" s="55" t="s">
        <v>60</v>
      </c>
      <c r="AQ16" s="74"/>
      <c r="AR16" s="56">
        <f t="shared" si="0"/>
        <v>395306.89508527471</v>
      </c>
      <c r="AS16" s="56">
        <v>0</v>
      </c>
      <c r="AT16" s="55" t="s">
        <v>61</v>
      </c>
      <c r="AU16" s="46" t="s">
        <v>61</v>
      </c>
      <c r="AV16" s="8"/>
      <c r="AW16" s="57"/>
      <c r="AX16" s="13"/>
      <c r="AY16" s="57"/>
      <c r="AZ16" s="5"/>
      <c r="BC16" s="42" t="s">
        <v>82</v>
      </c>
    </row>
    <row r="17" spans="1:55" s="6" customFormat="1" ht="15.75">
      <c r="A17" s="5"/>
      <c r="B17" s="43" t="s">
        <v>83</v>
      </c>
      <c r="C17" s="44" t="s">
        <v>58</v>
      </c>
      <c r="D17" s="44">
        <v>3</v>
      </c>
      <c r="E17" s="45">
        <v>0</v>
      </c>
      <c r="F17" s="45">
        <v>3.6733973697016566E-2</v>
      </c>
      <c r="G17" s="45">
        <v>3.6232366361914986E-2</v>
      </c>
      <c r="H17" s="45">
        <v>9.0336599410684535E-3</v>
      </c>
      <c r="I17" s="45">
        <v>0</v>
      </c>
      <c r="J17" s="45">
        <v>0</v>
      </c>
      <c r="K17" s="46">
        <v>0</v>
      </c>
      <c r="L17" s="25"/>
      <c r="M17" s="47"/>
      <c r="N17" s="45"/>
      <c r="O17" s="45"/>
      <c r="P17" s="45"/>
      <c r="Q17" s="45"/>
      <c r="R17" s="45"/>
      <c r="S17" s="46"/>
      <c r="U17" s="48">
        <v>523.31677070618355</v>
      </c>
      <c r="V17" s="49">
        <v>523.42123379584427</v>
      </c>
      <c r="W17" s="49">
        <v>523.85662400491969</v>
      </c>
      <c r="X17" s="49">
        <v>524.76347530539886</v>
      </c>
      <c r="Y17" s="49">
        <v>526.50365236364462</v>
      </c>
      <c r="Z17" s="49">
        <v>527.66168827165563</v>
      </c>
      <c r="AA17" s="50">
        <v>560.35062488062317</v>
      </c>
      <c r="AB17" s="8"/>
      <c r="AC17" s="51">
        <v>181</v>
      </c>
      <c r="AD17" s="52" t="s">
        <v>59</v>
      </c>
      <c r="AE17" s="53">
        <v>6.5</v>
      </c>
      <c r="AF17" s="54" t="s">
        <v>59</v>
      </c>
      <c r="AG17" s="54">
        <v>30</v>
      </c>
      <c r="AH17" s="54" t="s">
        <v>59</v>
      </c>
      <c r="AI17" s="54" t="s">
        <v>64</v>
      </c>
      <c r="AJ17" s="54" t="s">
        <v>59</v>
      </c>
      <c r="AK17" s="54">
        <v>45</v>
      </c>
      <c r="AL17" s="54" t="s">
        <v>59</v>
      </c>
      <c r="AM17" s="73" t="s">
        <v>64</v>
      </c>
      <c r="AN17" s="54" t="s">
        <v>59</v>
      </c>
      <c r="AO17" s="55">
        <v>0</v>
      </c>
      <c r="AP17" s="55" t="s">
        <v>60</v>
      </c>
      <c r="AQ17" s="74"/>
      <c r="AR17" s="56">
        <f t="shared" si="0"/>
        <v>37.033854174439625</v>
      </c>
      <c r="AS17" s="56">
        <v>0</v>
      </c>
      <c r="AT17" s="55" t="s">
        <v>61</v>
      </c>
      <c r="AU17" s="46" t="s">
        <v>61</v>
      </c>
      <c r="AV17" s="8"/>
      <c r="AW17" s="57"/>
      <c r="AX17" s="13"/>
      <c r="AY17" s="57"/>
      <c r="AZ17" s="5"/>
      <c r="BC17" s="42" t="s">
        <v>84</v>
      </c>
    </row>
    <row r="18" spans="1:55" s="6" customFormat="1" ht="15.75">
      <c r="A18" s="5"/>
      <c r="B18" s="43" t="s">
        <v>85</v>
      </c>
      <c r="C18" s="44" t="s">
        <v>58</v>
      </c>
      <c r="D18" s="44">
        <v>3</v>
      </c>
      <c r="E18" s="45">
        <v>0</v>
      </c>
      <c r="F18" s="45">
        <v>0.47530178161627529</v>
      </c>
      <c r="G18" s="45">
        <v>0.46881147207307067</v>
      </c>
      <c r="H18" s="45">
        <v>0.116886746310654</v>
      </c>
      <c r="I18" s="45">
        <v>0</v>
      </c>
      <c r="J18" s="45">
        <v>0</v>
      </c>
      <c r="K18" s="46">
        <v>0</v>
      </c>
      <c r="L18" s="25"/>
      <c r="M18" s="47"/>
      <c r="N18" s="45"/>
      <c r="O18" s="45"/>
      <c r="P18" s="45"/>
      <c r="Q18" s="45"/>
      <c r="R18" s="45"/>
      <c r="S18" s="46"/>
      <c r="U18" s="48">
        <v>1614.145920513427</v>
      </c>
      <c r="V18" s="49">
        <v>1619.0252079684885</v>
      </c>
      <c r="W18" s="49">
        <v>1624.9285876990639</v>
      </c>
      <c r="X18" s="49">
        <v>1631.1314505694597</v>
      </c>
      <c r="Y18" s="49">
        <v>1637.8785512225863</v>
      </c>
      <c r="Z18" s="49">
        <v>1644.1316880269278</v>
      </c>
      <c r="AA18" s="50">
        <v>1622.9358857376419</v>
      </c>
      <c r="AB18" s="8"/>
      <c r="AC18" s="51">
        <v>382</v>
      </c>
      <c r="AD18" s="52" t="s">
        <v>59</v>
      </c>
      <c r="AE18" s="53">
        <v>8.3000000000000007</v>
      </c>
      <c r="AF18" s="54" t="s">
        <v>59</v>
      </c>
      <c r="AG18" s="54">
        <v>10</v>
      </c>
      <c r="AH18" s="54" t="s">
        <v>59</v>
      </c>
      <c r="AI18" s="54">
        <v>5</v>
      </c>
      <c r="AJ18" s="54" t="s">
        <v>59</v>
      </c>
      <c r="AK18" s="54">
        <v>25</v>
      </c>
      <c r="AL18" s="54" t="s">
        <v>59</v>
      </c>
      <c r="AM18" s="73" t="s">
        <v>64</v>
      </c>
      <c r="AN18" s="54" t="s">
        <v>59</v>
      </c>
      <c r="AO18" s="55">
        <v>0</v>
      </c>
      <c r="AP18" s="55" t="s">
        <v>61</v>
      </c>
      <c r="AQ18" s="74" t="s">
        <v>86</v>
      </c>
      <c r="AR18" s="56">
        <f t="shared" si="0"/>
        <v>8.7899652242149386</v>
      </c>
      <c r="AS18" s="56">
        <v>0</v>
      </c>
      <c r="AT18" s="55" t="s">
        <v>61</v>
      </c>
      <c r="AU18" s="46" t="s">
        <v>61</v>
      </c>
      <c r="AV18" s="8"/>
      <c r="AW18" s="57"/>
      <c r="AX18" s="13"/>
      <c r="AY18" s="57"/>
      <c r="AZ18" s="5"/>
      <c r="BC18" s="42" t="s">
        <v>87</v>
      </c>
    </row>
    <row r="19" spans="1:55" s="6" customFormat="1" ht="15.75">
      <c r="A19" s="5"/>
      <c r="B19" s="43" t="s">
        <v>88</v>
      </c>
      <c r="C19" s="44" t="s">
        <v>58</v>
      </c>
      <c r="D19" s="44">
        <v>3</v>
      </c>
      <c r="E19" s="45">
        <v>0</v>
      </c>
      <c r="F19" s="45">
        <v>2.2213925119659925</v>
      </c>
      <c r="G19" s="45">
        <v>0.19481747509071651</v>
      </c>
      <c r="H19" s="45">
        <v>9.2790012943290964E-2</v>
      </c>
      <c r="I19" s="45">
        <v>0</v>
      </c>
      <c r="J19" s="45">
        <v>0</v>
      </c>
      <c r="K19" s="46">
        <v>0</v>
      </c>
      <c r="L19" s="25"/>
      <c r="M19" s="47"/>
      <c r="N19" s="45"/>
      <c r="O19" s="45"/>
      <c r="P19" s="45"/>
      <c r="Q19" s="45"/>
      <c r="R19" s="45"/>
      <c r="S19" s="46"/>
      <c r="U19" s="48">
        <v>209.0404946905104</v>
      </c>
      <c r="V19" s="49">
        <v>209.3545074932679</v>
      </c>
      <c r="W19" s="49">
        <v>209.74558871548976</v>
      </c>
      <c r="X19" s="49">
        <v>210.1710781806616</v>
      </c>
      <c r="Y19" s="49">
        <v>210.60504014008197</v>
      </c>
      <c r="Z19" s="49">
        <v>210.80999165219791</v>
      </c>
      <c r="AA19" s="50">
        <v>250.34198358926773</v>
      </c>
      <c r="AB19" s="8"/>
      <c r="AC19" s="51">
        <v>130</v>
      </c>
      <c r="AD19" s="52" t="s">
        <v>59</v>
      </c>
      <c r="AE19" s="53">
        <v>1.6</v>
      </c>
      <c r="AF19" s="54" t="s">
        <v>59</v>
      </c>
      <c r="AG19" s="54">
        <v>15</v>
      </c>
      <c r="AH19" s="54" t="s">
        <v>59</v>
      </c>
      <c r="AI19" s="54" t="s">
        <v>64</v>
      </c>
      <c r="AJ19" s="54" t="s">
        <v>59</v>
      </c>
      <c r="AK19" s="54">
        <v>20</v>
      </c>
      <c r="AL19" s="54" t="s">
        <v>59</v>
      </c>
      <c r="AM19" s="73" t="s">
        <v>64</v>
      </c>
      <c r="AN19" s="54" t="s">
        <v>59</v>
      </c>
      <c r="AO19" s="55">
        <v>0</v>
      </c>
      <c r="AP19" s="55" t="s">
        <v>61</v>
      </c>
      <c r="AQ19" s="74" t="s">
        <v>89</v>
      </c>
      <c r="AR19" s="56">
        <f t="shared" si="0"/>
        <v>41.301488898757327</v>
      </c>
      <c r="AS19" s="56">
        <v>0</v>
      </c>
      <c r="AT19" s="55" t="s">
        <v>61</v>
      </c>
      <c r="AU19" s="46" t="s">
        <v>61</v>
      </c>
      <c r="AV19" s="8"/>
      <c r="AW19" s="57"/>
      <c r="AX19" s="13"/>
      <c r="AY19" s="57"/>
      <c r="AZ19" s="5"/>
    </row>
    <row r="20" spans="1:55" s="6" customFormat="1" ht="15.75">
      <c r="A20" s="5"/>
      <c r="B20" s="43" t="s">
        <v>90</v>
      </c>
      <c r="C20" s="44" t="s">
        <v>58</v>
      </c>
      <c r="D20" s="44">
        <v>3</v>
      </c>
      <c r="E20" s="45">
        <v>0</v>
      </c>
      <c r="F20" s="45">
        <v>0.51517158233620786</v>
      </c>
      <c r="G20" s="45">
        <v>0.5081368453195394</v>
      </c>
      <c r="H20" s="45">
        <v>0.12669157234425268</v>
      </c>
      <c r="I20" s="45">
        <v>0</v>
      </c>
      <c r="J20" s="45">
        <v>0</v>
      </c>
      <c r="K20" s="46">
        <v>0</v>
      </c>
      <c r="L20" s="25"/>
      <c r="M20" s="47"/>
      <c r="N20" s="45"/>
      <c r="O20" s="45"/>
      <c r="P20" s="45"/>
      <c r="Q20" s="45"/>
      <c r="R20" s="45"/>
      <c r="S20" s="46"/>
      <c r="U20" s="48">
        <v>3096.9927414389354</v>
      </c>
      <c r="V20" s="49">
        <v>3119.3032313290278</v>
      </c>
      <c r="W20" s="49">
        <v>3154.9661998242332</v>
      </c>
      <c r="X20" s="49">
        <v>3190.213483891233</v>
      </c>
      <c r="Y20" s="49">
        <v>3219.8061264162156</v>
      </c>
      <c r="Z20" s="49">
        <v>3249.2463232522155</v>
      </c>
      <c r="AA20" s="50">
        <v>3101.158776434921</v>
      </c>
      <c r="AB20" s="8"/>
      <c r="AC20" s="51">
        <v>1010</v>
      </c>
      <c r="AD20" s="52" t="s">
        <v>59</v>
      </c>
      <c r="AE20" s="53" t="s">
        <v>73</v>
      </c>
      <c r="AF20" s="54" t="s">
        <v>59</v>
      </c>
      <c r="AG20" s="54">
        <v>26</v>
      </c>
      <c r="AH20" s="54" t="s">
        <v>59</v>
      </c>
      <c r="AI20" s="54">
        <v>3</v>
      </c>
      <c r="AJ20" s="54" t="s">
        <v>59</v>
      </c>
      <c r="AK20" s="54">
        <v>45</v>
      </c>
      <c r="AL20" s="54" t="s">
        <v>59</v>
      </c>
      <c r="AM20" s="73" t="s">
        <v>64</v>
      </c>
      <c r="AN20" s="54" t="s">
        <v>59</v>
      </c>
      <c r="AO20" s="55">
        <v>0</v>
      </c>
      <c r="AP20" s="55" t="s">
        <v>61</v>
      </c>
      <c r="AQ20" s="74" t="s">
        <v>91</v>
      </c>
      <c r="AR20" s="56">
        <f t="shared" si="0"/>
        <v>4.1660349959856831</v>
      </c>
      <c r="AS20" s="56">
        <v>0</v>
      </c>
      <c r="AT20" s="55" t="s">
        <v>61</v>
      </c>
      <c r="AU20" s="46" t="s">
        <v>61</v>
      </c>
      <c r="AV20" s="8"/>
      <c r="AW20" s="57"/>
      <c r="AX20" s="13"/>
      <c r="AY20" s="57"/>
      <c r="AZ20" s="5"/>
    </row>
    <row r="21" spans="1:55" s="6" customFormat="1" ht="15.75">
      <c r="A21" s="5"/>
      <c r="B21" s="43" t="s">
        <v>92</v>
      </c>
      <c r="C21" s="44" t="s">
        <v>58</v>
      </c>
      <c r="D21" s="44">
        <v>3</v>
      </c>
      <c r="E21" s="45">
        <v>0</v>
      </c>
      <c r="F21" s="45">
        <v>2.7490717241344389</v>
      </c>
      <c r="G21" s="45">
        <v>0.51013830410406791</v>
      </c>
      <c r="H21" s="45">
        <v>3.130776842988986E-2</v>
      </c>
      <c r="I21" s="45">
        <v>0</v>
      </c>
      <c r="J21" s="45">
        <v>0</v>
      </c>
      <c r="K21" s="46">
        <v>0</v>
      </c>
      <c r="L21" s="25"/>
      <c r="M21" s="47"/>
      <c r="N21" s="45"/>
      <c r="O21" s="45"/>
      <c r="P21" s="45"/>
      <c r="Q21" s="45"/>
      <c r="R21" s="45"/>
      <c r="S21" s="46"/>
      <c r="U21" s="48">
        <v>7397.827753897117</v>
      </c>
      <c r="V21" s="49">
        <v>7400.7110722317821</v>
      </c>
      <c r="W21" s="49">
        <v>7407.4100331040418</v>
      </c>
      <c r="X21" s="49">
        <v>7413.6777360114238</v>
      </c>
      <c r="Y21" s="49">
        <v>7419.1511884095844</v>
      </c>
      <c r="Z21" s="49">
        <v>7421.8505953848744</v>
      </c>
      <c r="AA21" s="50">
        <v>7618.6785043980899</v>
      </c>
      <c r="AB21" s="8"/>
      <c r="AC21" s="51">
        <v>2200</v>
      </c>
      <c r="AD21" s="52" t="s">
        <v>59</v>
      </c>
      <c r="AE21" s="53">
        <v>46</v>
      </c>
      <c r="AF21" s="54" t="s">
        <v>59</v>
      </c>
      <c r="AG21" s="54">
        <v>7</v>
      </c>
      <c r="AH21" s="54" t="s">
        <v>59</v>
      </c>
      <c r="AI21" s="54">
        <v>2</v>
      </c>
      <c r="AJ21" s="54" t="s">
        <v>59</v>
      </c>
      <c r="AK21" s="54">
        <v>15</v>
      </c>
      <c r="AL21" s="54" t="s">
        <v>59</v>
      </c>
      <c r="AM21" s="73">
        <v>0.3</v>
      </c>
      <c r="AN21" s="54" t="s">
        <v>59</v>
      </c>
      <c r="AO21" s="55">
        <v>0</v>
      </c>
      <c r="AP21" s="55" t="s">
        <v>61</v>
      </c>
      <c r="AQ21" s="74" t="s">
        <v>89</v>
      </c>
      <c r="AR21" s="56">
        <f t="shared" si="0"/>
        <v>220.85075050097294</v>
      </c>
      <c r="AS21" s="56">
        <v>0</v>
      </c>
      <c r="AT21" s="55" t="s">
        <v>61</v>
      </c>
      <c r="AU21" s="46" t="s">
        <v>61</v>
      </c>
      <c r="AV21" s="8"/>
      <c r="AW21" s="57"/>
      <c r="AX21" s="13"/>
      <c r="AY21" s="57"/>
      <c r="AZ21" s="5"/>
    </row>
    <row r="22" spans="1:55" s="6" customFormat="1" ht="15.75">
      <c r="A22" s="5"/>
      <c r="B22" s="43" t="s">
        <v>93</v>
      </c>
      <c r="C22" s="44" t="s">
        <v>58</v>
      </c>
      <c r="D22" s="44">
        <v>3</v>
      </c>
      <c r="E22" s="45">
        <v>0</v>
      </c>
      <c r="F22" s="45">
        <v>0.29969546833297661</v>
      </c>
      <c r="G22" s="45">
        <v>0.2956030865380625</v>
      </c>
      <c r="H22" s="45">
        <v>7.3701445128960916E-2</v>
      </c>
      <c r="I22" s="45">
        <v>0</v>
      </c>
      <c r="J22" s="45">
        <v>0</v>
      </c>
      <c r="K22" s="46">
        <v>0</v>
      </c>
      <c r="L22" s="25"/>
      <c r="M22" s="47"/>
      <c r="N22" s="45"/>
      <c r="O22" s="45"/>
      <c r="P22" s="45"/>
      <c r="Q22" s="45"/>
      <c r="R22" s="45"/>
      <c r="S22" s="46"/>
      <c r="U22" s="48">
        <v>17224.065866746223</v>
      </c>
      <c r="V22" s="49">
        <v>17343.269266479623</v>
      </c>
      <c r="W22" s="49">
        <v>17468.745522211677</v>
      </c>
      <c r="X22" s="49">
        <v>17562.936960110019</v>
      </c>
      <c r="Y22" s="49">
        <v>17620.175056725126</v>
      </c>
      <c r="Z22" s="49">
        <v>17645.276136902041</v>
      </c>
      <c r="AA22" s="50">
        <v>18457.977698440209</v>
      </c>
      <c r="AB22" s="8"/>
      <c r="AC22" s="51">
        <v>3884</v>
      </c>
      <c r="AD22" s="52" t="s">
        <v>59</v>
      </c>
      <c r="AE22" s="53">
        <v>115</v>
      </c>
      <c r="AF22" s="54" t="s">
        <v>59</v>
      </c>
      <c r="AG22" s="54">
        <v>15</v>
      </c>
      <c r="AH22" s="54" t="s">
        <v>59</v>
      </c>
      <c r="AI22" s="54">
        <v>4</v>
      </c>
      <c r="AJ22" s="54" t="s">
        <v>59</v>
      </c>
      <c r="AK22" s="54">
        <v>30</v>
      </c>
      <c r="AL22" s="54" t="s">
        <v>59</v>
      </c>
      <c r="AM22" s="73">
        <v>0.6</v>
      </c>
      <c r="AN22" s="54" t="s">
        <v>59</v>
      </c>
      <c r="AO22" s="55">
        <v>0</v>
      </c>
      <c r="AP22" s="55" t="s">
        <v>60</v>
      </c>
      <c r="AQ22" s="74"/>
      <c r="AR22" s="56">
        <f t="shared" si="0"/>
        <v>1233.9118316939857</v>
      </c>
      <c r="AS22" s="56">
        <v>0</v>
      </c>
      <c r="AT22" s="55" t="s">
        <v>61</v>
      </c>
      <c r="AU22" s="46" t="s">
        <v>61</v>
      </c>
      <c r="AV22" s="8"/>
      <c r="AW22" s="57"/>
      <c r="AX22" s="13"/>
      <c r="AY22" s="57"/>
      <c r="AZ22" s="5"/>
    </row>
    <row r="23" spans="1:55" s="6" customFormat="1" ht="15.75">
      <c r="A23" s="5"/>
      <c r="B23" s="43" t="s">
        <v>94</v>
      </c>
      <c r="C23" s="44" t="s">
        <v>58</v>
      </c>
      <c r="D23" s="44">
        <v>3</v>
      </c>
      <c r="E23" s="45">
        <v>0</v>
      </c>
      <c r="F23" s="45">
        <v>0.31851043047047289</v>
      </c>
      <c r="G23" s="45">
        <v>0.31416112784538475</v>
      </c>
      <c r="H23" s="45">
        <v>7.8328441684142311E-2</v>
      </c>
      <c r="I23" s="45">
        <v>0</v>
      </c>
      <c r="J23" s="45">
        <v>0</v>
      </c>
      <c r="K23" s="46">
        <v>0</v>
      </c>
      <c r="L23" s="25"/>
      <c r="M23" s="47"/>
      <c r="N23" s="45"/>
      <c r="O23" s="45"/>
      <c r="P23" s="45"/>
      <c r="Q23" s="45"/>
      <c r="R23" s="45"/>
      <c r="S23" s="46"/>
      <c r="U23" s="48">
        <v>2939.5289391154097</v>
      </c>
      <c r="V23" s="49">
        <v>2942.8210517840321</v>
      </c>
      <c r="W23" s="49">
        <v>2947.1680207568115</v>
      </c>
      <c r="X23" s="49">
        <v>2951.8411014245917</v>
      </c>
      <c r="Y23" s="49">
        <v>2956.5354236274429</v>
      </c>
      <c r="Z23" s="49">
        <v>2960.7787617918075</v>
      </c>
      <c r="AA23" s="50">
        <v>3128.6588004136497</v>
      </c>
      <c r="AB23" s="8"/>
      <c r="AC23" s="51">
        <v>727</v>
      </c>
      <c r="AD23" s="52" t="s">
        <v>59</v>
      </c>
      <c r="AE23" s="53">
        <v>18</v>
      </c>
      <c r="AF23" s="54" t="s">
        <v>59</v>
      </c>
      <c r="AG23" s="54">
        <v>30</v>
      </c>
      <c r="AH23" s="54" t="s">
        <v>59</v>
      </c>
      <c r="AI23" s="54" t="s">
        <v>64</v>
      </c>
      <c r="AJ23" s="54" t="s">
        <v>59</v>
      </c>
      <c r="AK23" s="54">
        <v>45</v>
      </c>
      <c r="AL23" s="54" t="s">
        <v>59</v>
      </c>
      <c r="AM23" s="73" t="s">
        <v>64</v>
      </c>
      <c r="AN23" s="54" t="s">
        <v>59</v>
      </c>
      <c r="AO23" s="55">
        <v>0</v>
      </c>
      <c r="AP23" s="55" t="s">
        <v>61</v>
      </c>
      <c r="AQ23" s="74" t="s">
        <v>95</v>
      </c>
      <c r="AR23" s="56">
        <f t="shared" si="0"/>
        <v>189.12986129824003</v>
      </c>
      <c r="AS23" s="56">
        <v>0</v>
      </c>
      <c r="AT23" s="55" t="s">
        <v>61</v>
      </c>
      <c r="AU23" s="46" t="s">
        <v>61</v>
      </c>
      <c r="AV23" s="8"/>
      <c r="AW23" s="57"/>
      <c r="AX23" s="13"/>
      <c r="AY23" s="57"/>
      <c r="AZ23" s="5"/>
    </row>
    <row r="24" spans="1:55" s="6" customFormat="1" ht="30">
      <c r="A24" s="5"/>
      <c r="B24" s="43" t="s">
        <v>96</v>
      </c>
      <c r="C24" s="44" t="s">
        <v>58</v>
      </c>
      <c r="D24" s="44">
        <v>3</v>
      </c>
      <c r="E24" s="45">
        <v>0</v>
      </c>
      <c r="F24" s="45">
        <v>0.22398764449400344</v>
      </c>
      <c r="G24" s="45">
        <v>0.22092906318240843</v>
      </c>
      <c r="H24" s="45">
        <v>5.5083292323588127E-2</v>
      </c>
      <c r="I24" s="45">
        <v>0</v>
      </c>
      <c r="J24" s="45">
        <v>0</v>
      </c>
      <c r="K24" s="46">
        <v>0</v>
      </c>
      <c r="L24" s="25"/>
      <c r="M24" s="47"/>
      <c r="N24" s="45"/>
      <c r="O24" s="45"/>
      <c r="P24" s="45"/>
      <c r="Q24" s="45"/>
      <c r="R24" s="45"/>
      <c r="S24" s="46"/>
      <c r="U24" s="48">
        <v>8009.2000188413185</v>
      </c>
      <c r="V24" s="49">
        <v>8022.1238716977678</v>
      </c>
      <c r="W24" s="49">
        <v>8038.7560687164678</v>
      </c>
      <c r="X24" s="49">
        <v>8056.8570292491586</v>
      </c>
      <c r="Y24" s="49">
        <v>8074.2430028095496</v>
      </c>
      <c r="Z24" s="49">
        <v>8090.0433791585092</v>
      </c>
      <c r="AA24" s="50">
        <v>8168.7749017350816</v>
      </c>
      <c r="AB24" s="8"/>
      <c r="AC24" s="47">
        <v>1455</v>
      </c>
      <c r="AD24" s="45" t="s">
        <v>59</v>
      </c>
      <c r="AE24" s="45">
        <v>50.52</v>
      </c>
      <c r="AF24" s="55" t="s">
        <v>59</v>
      </c>
      <c r="AG24" s="54">
        <v>13</v>
      </c>
      <c r="AH24" s="55" t="s">
        <v>59</v>
      </c>
      <c r="AI24" s="54">
        <v>3</v>
      </c>
      <c r="AJ24" s="55" t="s">
        <v>59</v>
      </c>
      <c r="AK24" s="54">
        <v>30</v>
      </c>
      <c r="AL24" s="55" t="s">
        <v>59</v>
      </c>
      <c r="AM24" s="73" t="s">
        <v>64</v>
      </c>
      <c r="AN24" s="55" t="s">
        <v>59</v>
      </c>
      <c r="AO24" s="55">
        <v>0</v>
      </c>
      <c r="AP24" s="55" t="s">
        <v>61</v>
      </c>
      <c r="AQ24" s="74" t="s">
        <v>97</v>
      </c>
      <c r="AR24" s="55">
        <f t="shared" si="0"/>
        <v>159.57488289376306</v>
      </c>
      <c r="AS24" s="56">
        <v>0</v>
      </c>
      <c r="AT24" s="55" t="s">
        <v>61</v>
      </c>
      <c r="AU24" s="46" t="s">
        <v>61</v>
      </c>
      <c r="AV24" s="8"/>
      <c r="AW24" s="57"/>
      <c r="AX24" s="13"/>
      <c r="AY24" s="57"/>
      <c r="AZ24" s="5"/>
    </row>
    <row r="25" spans="1:55" s="6" customFormat="1" ht="15.75">
      <c r="A25" s="5"/>
      <c r="B25" s="43" t="s">
        <v>98</v>
      </c>
      <c r="C25" s="44" t="s">
        <v>58</v>
      </c>
      <c r="D25" s="44">
        <v>3</v>
      </c>
      <c r="E25" s="45">
        <v>0</v>
      </c>
      <c r="F25" s="45">
        <v>1.460713716568663</v>
      </c>
      <c r="G25" s="45">
        <v>1.4407674749570771</v>
      </c>
      <c r="H25" s="45">
        <v>0.35922035267878627</v>
      </c>
      <c r="I25" s="45">
        <v>0</v>
      </c>
      <c r="J25" s="45">
        <v>0</v>
      </c>
      <c r="K25" s="46">
        <v>0</v>
      </c>
      <c r="L25" s="25"/>
      <c r="M25" s="47"/>
      <c r="N25" s="45"/>
      <c r="O25" s="45"/>
      <c r="P25" s="45"/>
      <c r="Q25" s="45"/>
      <c r="R25" s="45"/>
      <c r="S25" s="46"/>
      <c r="U25" s="48">
        <v>930.83594943910089</v>
      </c>
      <c r="V25" s="49">
        <v>931.8733559242628</v>
      </c>
      <c r="W25" s="49">
        <v>933.2551006702688</v>
      </c>
      <c r="X25" s="49">
        <v>934.74491841609279</v>
      </c>
      <c r="Y25" s="49">
        <v>936.24410586405975</v>
      </c>
      <c r="Z25" s="49">
        <v>937.60046908361392</v>
      </c>
      <c r="AA25" s="50">
        <v>945.56699868563032</v>
      </c>
      <c r="AB25" s="8"/>
      <c r="AC25" s="47">
        <v>463</v>
      </c>
      <c r="AD25" s="45" t="s">
        <v>59</v>
      </c>
      <c r="AE25" s="45">
        <v>7.3</v>
      </c>
      <c r="AF25" s="55" t="s">
        <v>59</v>
      </c>
      <c r="AG25" s="54">
        <v>10</v>
      </c>
      <c r="AH25" s="55" t="s">
        <v>59</v>
      </c>
      <c r="AI25" s="54">
        <v>5</v>
      </c>
      <c r="AJ25" s="55" t="s">
        <v>59</v>
      </c>
      <c r="AK25" s="54">
        <v>25</v>
      </c>
      <c r="AL25" s="55" t="s">
        <v>59</v>
      </c>
      <c r="AM25" s="73" t="s">
        <v>64</v>
      </c>
      <c r="AN25" s="55" t="s">
        <v>59</v>
      </c>
      <c r="AO25" s="55">
        <v>0</v>
      </c>
      <c r="AP25" s="55" t="s">
        <v>60</v>
      </c>
      <c r="AQ25" s="74"/>
      <c r="AR25" s="55">
        <f t="shared" si="0"/>
        <v>14.731049246529437</v>
      </c>
      <c r="AS25" s="56">
        <v>0</v>
      </c>
      <c r="AT25" s="55" t="s">
        <v>61</v>
      </c>
      <c r="AU25" s="46" t="s">
        <v>61</v>
      </c>
      <c r="AV25" s="8"/>
      <c r="AW25" s="57"/>
      <c r="AX25" s="13"/>
      <c r="AY25" s="57"/>
      <c r="AZ25" s="5"/>
    </row>
    <row r="26" spans="1:55" s="6" customFormat="1" ht="15.75">
      <c r="A26" s="5"/>
      <c r="B26" s="43" t="s">
        <v>99</v>
      </c>
      <c r="C26" s="44" t="s">
        <v>58</v>
      </c>
      <c r="D26" s="44">
        <v>3</v>
      </c>
      <c r="E26" s="45">
        <v>0</v>
      </c>
      <c r="F26" s="45">
        <v>1.3013682145101599</v>
      </c>
      <c r="G26" s="45">
        <v>1.2835978570897928</v>
      </c>
      <c r="H26" s="45">
        <v>0.32003392840004702</v>
      </c>
      <c r="I26" s="45">
        <v>0</v>
      </c>
      <c r="J26" s="45">
        <v>0</v>
      </c>
      <c r="K26" s="46">
        <v>0</v>
      </c>
      <c r="L26" s="25"/>
      <c r="M26" s="47"/>
      <c r="N26" s="45"/>
      <c r="O26" s="45"/>
      <c r="P26" s="45"/>
      <c r="Q26" s="45"/>
      <c r="R26" s="45"/>
      <c r="S26" s="46"/>
      <c r="U26" s="48">
        <v>1209.256669704261</v>
      </c>
      <c r="V26" s="49">
        <v>1212.5355855858108</v>
      </c>
      <c r="W26" s="49">
        <v>1216.1354378805909</v>
      </c>
      <c r="X26" s="49">
        <v>1219.8521624529808</v>
      </c>
      <c r="Y26" s="49">
        <v>1224.1474261089709</v>
      </c>
      <c r="Z26" s="49">
        <v>1228.1132305488609</v>
      </c>
      <c r="AA26" s="50">
        <v>1364.9580401151106</v>
      </c>
      <c r="AB26" s="8"/>
      <c r="AC26" s="47">
        <v>788</v>
      </c>
      <c r="AD26" s="45" t="s">
        <v>59</v>
      </c>
      <c r="AE26" s="45">
        <v>10.7</v>
      </c>
      <c r="AF26" s="55" t="s">
        <v>59</v>
      </c>
      <c r="AG26" s="54">
        <v>15</v>
      </c>
      <c r="AH26" s="55" t="s">
        <v>59</v>
      </c>
      <c r="AI26" s="54">
        <v>10</v>
      </c>
      <c r="AJ26" s="55" t="s">
        <v>59</v>
      </c>
      <c r="AK26" s="54">
        <v>45</v>
      </c>
      <c r="AL26" s="55" t="s">
        <v>59</v>
      </c>
      <c r="AM26" s="73" t="s">
        <v>64</v>
      </c>
      <c r="AN26" s="55" t="s">
        <v>59</v>
      </c>
      <c r="AO26" s="55">
        <v>0</v>
      </c>
      <c r="AP26" s="55" t="s">
        <v>61</v>
      </c>
      <c r="AQ26" s="74" t="s">
        <v>100</v>
      </c>
      <c r="AR26" s="55">
        <f t="shared" si="0"/>
        <v>155.70137041084968</v>
      </c>
      <c r="AS26" s="56">
        <v>0</v>
      </c>
      <c r="AT26" s="55" t="s">
        <v>61</v>
      </c>
      <c r="AU26" s="46" t="s">
        <v>61</v>
      </c>
      <c r="AV26" s="8"/>
      <c r="AW26" s="57"/>
      <c r="AX26" s="13"/>
      <c r="AY26" s="57"/>
      <c r="AZ26" s="5"/>
    </row>
    <row r="27" spans="1:55" s="6" customFormat="1" ht="15.75">
      <c r="A27" s="5"/>
      <c r="B27" s="43" t="s">
        <v>101</v>
      </c>
      <c r="C27" s="44" t="s">
        <v>58</v>
      </c>
      <c r="D27" s="44">
        <v>3</v>
      </c>
      <c r="E27" s="45">
        <v>0</v>
      </c>
      <c r="F27" s="45">
        <v>2.8471863105571567</v>
      </c>
      <c r="G27" s="45">
        <v>5.8625159604252044</v>
      </c>
      <c r="H27" s="45">
        <v>14.884494199455597</v>
      </c>
      <c r="I27" s="45">
        <v>21.181578388569726</v>
      </c>
      <c r="J27" s="45">
        <v>15.377106273094745</v>
      </c>
      <c r="K27" s="46">
        <v>0</v>
      </c>
      <c r="L27" s="25"/>
      <c r="M27" s="47"/>
      <c r="N27" s="45"/>
      <c r="O27" s="45"/>
      <c r="P27" s="45"/>
      <c r="Q27" s="45"/>
      <c r="R27" s="45"/>
      <c r="S27" s="46"/>
      <c r="U27" s="48">
        <v>2157890.3593068225</v>
      </c>
      <c r="V27" s="49">
        <v>2177434.6066295663</v>
      </c>
      <c r="W27" s="49">
        <v>2194311.4730627118</v>
      </c>
      <c r="X27" s="49">
        <v>2211890.8228512993</v>
      </c>
      <c r="Y27" s="49">
        <v>2227953.3884804221</v>
      </c>
      <c r="Z27" s="49">
        <v>2240538.2402316742</v>
      </c>
      <c r="AA27" s="50">
        <v>2298114.5322867329</v>
      </c>
      <c r="AB27" s="8"/>
      <c r="AC27" s="47">
        <v>597000</v>
      </c>
      <c r="AD27" s="45" t="s">
        <v>59</v>
      </c>
      <c r="AE27" s="45">
        <v>12939</v>
      </c>
      <c r="AF27" s="55" t="s">
        <v>59</v>
      </c>
      <c r="AG27" s="54">
        <v>18</v>
      </c>
      <c r="AH27" s="55" t="s">
        <v>59</v>
      </c>
      <c r="AI27" s="54">
        <v>2.5</v>
      </c>
      <c r="AJ27" s="55" t="s">
        <v>59</v>
      </c>
      <c r="AK27" s="54">
        <v>45</v>
      </c>
      <c r="AL27" s="55" t="s">
        <v>59</v>
      </c>
      <c r="AM27" s="73" t="s">
        <v>64</v>
      </c>
      <c r="AN27" s="55" t="s">
        <v>59</v>
      </c>
      <c r="AO27" s="55">
        <v>0</v>
      </c>
      <c r="AP27" s="55" t="s">
        <v>60</v>
      </c>
      <c r="AQ27" s="74"/>
      <c r="AR27" s="55">
        <f t="shared" si="0"/>
        <v>140224.17297991039</v>
      </c>
      <c r="AS27" s="56">
        <v>0</v>
      </c>
      <c r="AT27" s="55" t="s">
        <v>61</v>
      </c>
      <c r="AU27" s="46" t="s">
        <v>61</v>
      </c>
      <c r="AV27" s="8"/>
      <c r="AW27" s="57"/>
      <c r="AX27" s="13"/>
      <c r="AY27" s="57"/>
      <c r="AZ27" s="5"/>
    </row>
    <row r="28" spans="1:55" s="6" customFormat="1" ht="15.75">
      <c r="A28" s="5"/>
      <c r="B28" s="43" t="s">
        <v>102</v>
      </c>
      <c r="C28" s="44" t="s">
        <v>58</v>
      </c>
      <c r="D28" s="44">
        <v>3</v>
      </c>
      <c r="E28" s="45">
        <v>0</v>
      </c>
      <c r="F28" s="45">
        <v>0.49439971061891108</v>
      </c>
      <c r="G28" s="45">
        <v>2.1057971722388746</v>
      </c>
      <c r="H28" s="45">
        <v>1.2696216545305772</v>
      </c>
      <c r="I28" s="45">
        <v>0.65393965041944269</v>
      </c>
      <c r="J28" s="45">
        <v>0</v>
      </c>
      <c r="K28" s="46">
        <v>0</v>
      </c>
      <c r="L28" s="25"/>
      <c r="M28" s="47"/>
      <c r="N28" s="45"/>
      <c r="O28" s="45"/>
      <c r="P28" s="45"/>
      <c r="Q28" s="45"/>
      <c r="R28" s="45"/>
      <c r="S28" s="46"/>
      <c r="U28" s="48">
        <v>128304.52503197551</v>
      </c>
      <c r="V28" s="49">
        <v>128396.45856293224</v>
      </c>
      <c r="W28" s="49">
        <v>128516.8024648131</v>
      </c>
      <c r="X28" s="49">
        <v>128669.33709211019</v>
      </c>
      <c r="Y28" s="49">
        <v>128768.55021159889</v>
      </c>
      <c r="Z28" s="49">
        <v>129119.10116728133</v>
      </c>
      <c r="AA28" s="50">
        <v>136660.07003588422</v>
      </c>
      <c r="AB28" s="8"/>
      <c r="AC28" s="47">
        <v>35200</v>
      </c>
      <c r="AD28" s="45" t="s">
        <v>59</v>
      </c>
      <c r="AE28" s="45">
        <v>720</v>
      </c>
      <c r="AF28" s="55" t="s">
        <v>59</v>
      </c>
      <c r="AG28" s="54">
        <v>12</v>
      </c>
      <c r="AH28" s="55" t="s">
        <v>59</v>
      </c>
      <c r="AI28" s="54">
        <v>2</v>
      </c>
      <c r="AJ28" s="55" t="s">
        <v>59</v>
      </c>
      <c r="AK28" s="54">
        <v>25</v>
      </c>
      <c r="AL28" s="55" t="s">
        <v>59</v>
      </c>
      <c r="AM28" s="73">
        <v>1</v>
      </c>
      <c r="AN28" s="55" t="s">
        <v>59</v>
      </c>
      <c r="AO28" s="55">
        <v>0</v>
      </c>
      <c r="AP28" s="55" t="s">
        <v>61</v>
      </c>
      <c r="AQ28" s="74" t="s">
        <v>70</v>
      </c>
      <c r="AR28" s="55">
        <f t="shared" si="0"/>
        <v>8355.5450039087009</v>
      </c>
      <c r="AS28" s="56">
        <v>0</v>
      </c>
      <c r="AT28" s="55" t="s">
        <v>61</v>
      </c>
      <c r="AU28" s="46" t="s">
        <v>61</v>
      </c>
      <c r="AV28" s="8"/>
      <c r="AW28" s="57"/>
      <c r="AX28" s="13"/>
      <c r="AY28" s="57"/>
      <c r="AZ28" s="5"/>
    </row>
    <row r="29" spans="1:55" s="6" customFormat="1" ht="15.75">
      <c r="A29" s="5"/>
      <c r="B29" s="43" t="s">
        <v>103</v>
      </c>
      <c r="C29" s="44" t="s">
        <v>58</v>
      </c>
      <c r="D29" s="44">
        <v>3</v>
      </c>
      <c r="E29" s="45">
        <v>0</v>
      </c>
      <c r="F29" s="45">
        <v>0.24952223596631984</v>
      </c>
      <c r="G29" s="45">
        <v>0.24611497638520302</v>
      </c>
      <c r="H29" s="45">
        <v>6.1362787648477177E-2</v>
      </c>
      <c r="I29" s="45">
        <v>0</v>
      </c>
      <c r="J29" s="45">
        <v>0</v>
      </c>
      <c r="K29" s="46">
        <v>0</v>
      </c>
      <c r="L29" s="25"/>
      <c r="M29" s="47"/>
      <c r="N29" s="45"/>
      <c r="O29" s="45"/>
      <c r="P29" s="45"/>
      <c r="Q29" s="45"/>
      <c r="R29" s="45"/>
      <c r="S29" s="46"/>
      <c r="U29" s="48">
        <v>408.1276579859931</v>
      </c>
      <c r="V29" s="49">
        <v>409.07003590334909</v>
      </c>
      <c r="W29" s="49">
        <v>408.87713189753811</v>
      </c>
      <c r="X29" s="49">
        <v>408.60380654597407</v>
      </c>
      <c r="Y29" s="49">
        <v>409.12316311186606</v>
      </c>
      <c r="Z29" s="49">
        <v>410.03224591884509</v>
      </c>
      <c r="AA29" s="50">
        <v>420.14423904760548</v>
      </c>
      <c r="AB29" s="8"/>
      <c r="AC29" s="47">
        <v>150</v>
      </c>
      <c r="AD29" s="45" t="s">
        <v>59</v>
      </c>
      <c r="AE29" s="45">
        <v>5</v>
      </c>
      <c r="AF29" s="55" t="s">
        <v>59</v>
      </c>
      <c r="AG29" s="54">
        <v>30</v>
      </c>
      <c r="AH29" s="55" t="s">
        <v>59</v>
      </c>
      <c r="AI29" s="54">
        <v>9</v>
      </c>
      <c r="AJ29" s="55" t="s">
        <v>59</v>
      </c>
      <c r="AK29" s="54">
        <v>45</v>
      </c>
      <c r="AL29" s="55" t="s">
        <v>59</v>
      </c>
      <c r="AM29" s="73">
        <v>0.5</v>
      </c>
      <c r="AN29" s="55" t="s">
        <v>59</v>
      </c>
      <c r="AO29" s="55">
        <v>0</v>
      </c>
      <c r="AP29" s="55" t="s">
        <v>61</v>
      </c>
      <c r="AQ29" s="74" t="s">
        <v>89</v>
      </c>
      <c r="AR29" s="55">
        <f t="shared" si="0"/>
        <v>12.016581061612385</v>
      </c>
      <c r="AS29" s="56">
        <v>0</v>
      </c>
      <c r="AT29" s="55" t="s">
        <v>61</v>
      </c>
      <c r="AU29" s="46" t="s">
        <v>61</v>
      </c>
      <c r="AV29" s="8"/>
      <c r="AW29" s="57"/>
      <c r="AX29" s="13"/>
      <c r="AY29" s="57"/>
      <c r="AZ29" s="5"/>
    </row>
    <row r="30" spans="1:55" s="6" customFormat="1" ht="15.75">
      <c r="A30" s="5"/>
      <c r="B30" s="43" t="s">
        <v>104</v>
      </c>
      <c r="C30" s="44" t="s">
        <v>58</v>
      </c>
      <c r="D30" s="44">
        <v>3</v>
      </c>
      <c r="E30" s="45">
        <v>0</v>
      </c>
      <c r="F30" s="45">
        <v>1.6400459814865511</v>
      </c>
      <c r="G30" s="45">
        <v>1.6176509337576326</v>
      </c>
      <c r="H30" s="45">
        <v>0.40332194405825023</v>
      </c>
      <c r="I30" s="45">
        <v>0</v>
      </c>
      <c r="J30" s="45">
        <v>0</v>
      </c>
      <c r="K30" s="46">
        <v>0</v>
      </c>
      <c r="L30" s="25"/>
      <c r="M30" s="47"/>
      <c r="N30" s="45"/>
      <c r="O30" s="45"/>
      <c r="P30" s="45"/>
      <c r="Q30" s="45"/>
      <c r="R30" s="45"/>
      <c r="S30" s="46"/>
      <c r="U30" s="48">
        <v>9544.5841626855981</v>
      </c>
      <c r="V30" s="49">
        <v>9729.9291053520647</v>
      </c>
      <c r="W30" s="49">
        <v>9885.9041374809585</v>
      </c>
      <c r="X30" s="49">
        <v>10036.54877504861</v>
      </c>
      <c r="Y30" s="49">
        <v>10119.789792331208</v>
      </c>
      <c r="Z30" s="49">
        <v>10134.880335106729</v>
      </c>
      <c r="AA30" s="50">
        <v>10537.092087598128</v>
      </c>
      <c r="AB30" s="8"/>
      <c r="AC30" s="47">
        <v>2812</v>
      </c>
      <c r="AD30" s="45" t="s">
        <v>59</v>
      </c>
      <c r="AE30" s="45">
        <v>68</v>
      </c>
      <c r="AF30" s="55" t="s">
        <v>59</v>
      </c>
      <c r="AG30" s="54">
        <v>10</v>
      </c>
      <c r="AH30" s="55" t="s">
        <v>59</v>
      </c>
      <c r="AI30" s="54">
        <v>3</v>
      </c>
      <c r="AJ30" s="55" t="s">
        <v>59</v>
      </c>
      <c r="AK30" s="54">
        <v>45</v>
      </c>
      <c r="AL30" s="55" t="s">
        <v>59</v>
      </c>
      <c r="AM30" s="73" t="s">
        <v>64</v>
      </c>
      <c r="AN30" s="55" t="s">
        <v>59</v>
      </c>
      <c r="AO30" s="55">
        <v>0</v>
      </c>
      <c r="AP30" s="55" t="s">
        <v>60</v>
      </c>
      <c r="AQ30" s="74"/>
      <c r="AR30" s="55">
        <f t="shared" si="0"/>
        <v>992.50792491253014</v>
      </c>
      <c r="AS30" s="56">
        <v>0</v>
      </c>
      <c r="AT30" s="55" t="s">
        <v>61</v>
      </c>
      <c r="AU30" s="46" t="s">
        <v>61</v>
      </c>
      <c r="AV30" s="8"/>
      <c r="AW30" s="57"/>
      <c r="AX30" s="13"/>
      <c r="AY30" s="57"/>
      <c r="AZ30" s="5"/>
    </row>
    <row r="31" spans="1:55" s="6" customFormat="1" ht="15.75">
      <c r="A31" s="5"/>
      <c r="B31" s="43" t="s">
        <v>105</v>
      </c>
      <c r="C31" s="44" t="s">
        <v>58</v>
      </c>
      <c r="D31" s="44">
        <v>3</v>
      </c>
      <c r="E31" s="45">
        <v>0</v>
      </c>
      <c r="F31" s="45">
        <v>2.859362674424931</v>
      </c>
      <c r="G31" s="45">
        <v>0.97684633566799983</v>
      </c>
      <c r="H31" s="45">
        <v>2.9785067303041719E-2</v>
      </c>
      <c r="I31" s="45">
        <v>0</v>
      </c>
      <c r="J31" s="45">
        <v>0</v>
      </c>
      <c r="K31" s="46">
        <v>0</v>
      </c>
      <c r="L31" s="25"/>
      <c r="M31" s="47"/>
      <c r="N31" s="45"/>
      <c r="O31" s="45"/>
      <c r="P31" s="45"/>
      <c r="Q31" s="45"/>
      <c r="R31" s="45"/>
      <c r="S31" s="46"/>
      <c r="U31" s="48">
        <v>47989.083223195012</v>
      </c>
      <c r="V31" s="49">
        <v>48214.672085819577</v>
      </c>
      <c r="W31" s="49">
        <v>48383.367852820971</v>
      </c>
      <c r="X31" s="49">
        <v>48640.087465581586</v>
      </c>
      <c r="Y31" s="49">
        <v>48894.243557061993</v>
      </c>
      <c r="Z31" s="49">
        <v>49135.046319825233</v>
      </c>
      <c r="AA31" s="50">
        <v>48171.104115034061</v>
      </c>
      <c r="AB31" s="8"/>
      <c r="AC31" s="47">
        <v>13300</v>
      </c>
      <c r="AD31" s="45" t="s">
        <v>59</v>
      </c>
      <c r="AE31" s="45" t="s">
        <v>73</v>
      </c>
      <c r="AF31" s="55" t="s">
        <v>59</v>
      </c>
      <c r="AG31" s="54">
        <v>10</v>
      </c>
      <c r="AH31" s="55" t="s">
        <v>59</v>
      </c>
      <c r="AI31" s="54">
        <v>3</v>
      </c>
      <c r="AJ31" s="55" t="s">
        <v>59</v>
      </c>
      <c r="AK31" s="54">
        <v>20</v>
      </c>
      <c r="AL31" s="55" t="s">
        <v>59</v>
      </c>
      <c r="AM31" s="73">
        <v>2</v>
      </c>
      <c r="AN31" s="55" t="s">
        <v>59</v>
      </c>
      <c r="AO31" s="55">
        <v>0</v>
      </c>
      <c r="AP31" s="55" t="s">
        <v>61</v>
      </c>
      <c r="AQ31" s="74" t="s">
        <v>106</v>
      </c>
      <c r="AR31" s="55">
        <f t="shared" si="0"/>
        <v>182.020891839049</v>
      </c>
      <c r="AS31" s="56">
        <v>0</v>
      </c>
      <c r="AT31" s="55" t="s">
        <v>61</v>
      </c>
      <c r="AU31" s="46" t="s">
        <v>61</v>
      </c>
      <c r="AV31" s="8"/>
      <c r="AW31" s="57"/>
      <c r="AX31" s="13"/>
      <c r="AY31" s="57"/>
      <c r="AZ31" s="5"/>
    </row>
    <row r="32" spans="1:55" s="6" customFormat="1" ht="15.75">
      <c r="A32" s="5"/>
      <c r="B32" s="43" t="s">
        <v>107</v>
      </c>
      <c r="C32" s="44" t="s">
        <v>58</v>
      </c>
      <c r="D32" s="44">
        <v>3</v>
      </c>
      <c r="E32" s="45">
        <v>0</v>
      </c>
      <c r="F32" s="45">
        <v>0.51069182944632774</v>
      </c>
      <c r="G32" s="45">
        <v>0.50371826405589115</v>
      </c>
      <c r="H32" s="45">
        <v>0.12558990649778093</v>
      </c>
      <c r="I32" s="45">
        <v>0</v>
      </c>
      <c r="J32" s="45">
        <v>0</v>
      </c>
      <c r="K32" s="46">
        <v>0</v>
      </c>
      <c r="L32" s="25"/>
      <c r="M32" s="47"/>
      <c r="N32" s="45"/>
      <c r="O32" s="45"/>
      <c r="P32" s="45"/>
      <c r="Q32" s="45"/>
      <c r="R32" s="45"/>
      <c r="S32" s="46"/>
      <c r="U32" s="48">
        <v>3604.0287194098632</v>
      </c>
      <c r="V32" s="49">
        <v>3607.987644097218</v>
      </c>
      <c r="W32" s="49">
        <v>3613.2137978779929</v>
      </c>
      <c r="X32" s="49">
        <v>3618.8316236163255</v>
      </c>
      <c r="Y32" s="49">
        <v>3624.4746218750074</v>
      </c>
      <c r="Z32" s="49">
        <v>3629.5754229099657</v>
      </c>
      <c r="AA32" s="50">
        <v>3635.5179586349532</v>
      </c>
      <c r="AB32" s="8"/>
      <c r="AC32" s="47">
        <v>635</v>
      </c>
      <c r="AD32" s="45" t="s">
        <v>59</v>
      </c>
      <c r="AE32" s="45">
        <v>17</v>
      </c>
      <c r="AF32" s="55" t="s">
        <v>59</v>
      </c>
      <c r="AG32" s="54">
        <v>30</v>
      </c>
      <c r="AH32" s="55" t="s">
        <v>59</v>
      </c>
      <c r="AI32" s="54">
        <v>17</v>
      </c>
      <c r="AJ32" s="55" t="s">
        <v>59</v>
      </c>
      <c r="AK32" s="54">
        <v>45</v>
      </c>
      <c r="AL32" s="55" t="s">
        <v>59</v>
      </c>
      <c r="AM32" s="73" t="s">
        <v>64</v>
      </c>
      <c r="AN32" s="55" t="s">
        <v>59</v>
      </c>
      <c r="AO32" s="55">
        <v>0</v>
      </c>
      <c r="AP32" s="55" t="s">
        <v>61</v>
      </c>
      <c r="AQ32" s="74" t="s">
        <v>108</v>
      </c>
      <c r="AR32" s="55">
        <f t="shared" si="0"/>
        <v>31.489239225089932</v>
      </c>
      <c r="AS32" s="56">
        <v>0</v>
      </c>
      <c r="AT32" s="55" t="s">
        <v>61</v>
      </c>
      <c r="AU32" s="46" t="s">
        <v>61</v>
      </c>
      <c r="AV32" s="8"/>
      <c r="AW32" s="57"/>
      <c r="AX32" s="13"/>
      <c r="AY32" s="57"/>
      <c r="AZ32" s="5"/>
    </row>
    <row r="33" spans="1:52" s="6" customFormat="1" ht="15.75">
      <c r="A33" s="5"/>
      <c r="B33" s="43" t="s">
        <v>109</v>
      </c>
      <c r="C33" s="44" t="s">
        <v>58</v>
      </c>
      <c r="D33" s="44">
        <v>3</v>
      </c>
      <c r="E33" s="45">
        <v>0</v>
      </c>
      <c r="F33" s="45">
        <v>0.63233271505487365</v>
      </c>
      <c r="G33" s="45">
        <v>2.1560600634118776</v>
      </c>
      <c r="H33" s="45">
        <v>0.57562801101094674</v>
      </c>
      <c r="I33" s="45">
        <v>1.7811924356985372E-2</v>
      </c>
      <c r="J33" s="45">
        <v>0</v>
      </c>
      <c r="K33" s="46">
        <v>0</v>
      </c>
      <c r="L33" s="25"/>
      <c r="M33" s="47"/>
      <c r="N33" s="45"/>
      <c r="O33" s="45"/>
      <c r="P33" s="45"/>
      <c r="Q33" s="45"/>
      <c r="R33" s="45"/>
      <c r="S33" s="46"/>
      <c r="U33" s="48">
        <v>8719.2502181038162</v>
      </c>
      <c r="V33" s="49">
        <v>8749.3511536598016</v>
      </c>
      <c r="W33" s="49">
        <v>8778.0656177807032</v>
      </c>
      <c r="X33" s="49">
        <v>8805.1736876543309</v>
      </c>
      <c r="Y33" s="49">
        <v>8823.2381050494878</v>
      </c>
      <c r="Z33" s="49">
        <v>8841.2767639174599</v>
      </c>
      <c r="AA33" s="50">
        <v>9338.8651614006812</v>
      </c>
      <c r="AB33" s="8"/>
      <c r="AC33" s="47">
        <v>3994</v>
      </c>
      <c r="AD33" s="45" t="s">
        <v>59</v>
      </c>
      <c r="AE33" s="45" t="s">
        <v>73</v>
      </c>
      <c r="AF33" s="55" t="s">
        <v>59</v>
      </c>
      <c r="AG33" s="54">
        <v>10</v>
      </c>
      <c r="AH33" s="55" t="s">
        <v>59</v>
      </c>
      <c r="AI33" s="54">
        <v>2</v>
      </c>
      <c r="AJ33" s="55" t="s">
        <v>59</v>
      </c>
      <c r="AK33" s="54">
        <v>25</v>
      </c>
      <c r="AL33" s="55" t="s">
        <v>59</v>
      </c>
      <c r="AM33" s="73" t="s">
        <v>64</v>
      </c>
      <c r="AN33" s="55" t="s">
        <v>59</v>
      </c>
      <c r="AO33" s="55">
        <v>0</v>
      </c>
      <c r="AP33" s="55" t="s">
        <v>61</v>
      </c>
      <c r="AQ33" s="74" t="s">
        <v>110</v>
      </c>
      <c r="AR33" s="55">
        <f t="shared" si="0"/>
        <v>619.61494329686502</v>
      </c>
      <c r="AS33" s="56">
        <v>0</v>
      </c>
      <c r="AT33" s="55" t="s">
        <v>61</v>
      </c>
      <c r="AU33" s="46" t="s">
        <v>61</v>
      </c>
      <c r="AV33" s="8"/>
      <c r="AW33" s="57"/>
      <c r="AX33" s="13"/>
      <c r="AY33" s="57"/>
      <c r="AZ33" s="5"/>
    </row>
    <row r="34" spans="1:52" s="6" customFormat="1" ht="45">
      <c r="A34" s="5"/>
      <c r="B34" s="43" t="s">
        <v>111</v>
      </c>
      <c r="C34" s="44" t="s">
        <v>58</v>
      </c>
      <c r="D34" s="44">
        <v>3</v>
      </c>
      <c r="E34" s="45">
        <v>0</v>
      </c>
      <c r="F34" s="45">
        <v>1.415</v>
      </c>
      <c r="G34" s="45">
        <v>0</v>
      </c>
      <c r="H34" s="45">
        <v>0</v>
      </c>
      <c r="I34" s="45">
        <v>0</v>
      </c>
      <c r="J34" s="45">
        <v>0</v>
      </c>
      <c r="K34" s="46">
        <v>0</v>
      </c>
      <c r="L34" s="25"/>
      <c r="M34" s="47"/>
      <c r="N34" s="45"/>
      <c r="O34" s="45"/>
      <c r="P34" s="45"/>
      <c r="Q34" s="45"/>
      <c r="R34" s="45"/>
      <c r="S34" s="46"/>
      <c r="U34" s="48">
        <v>1284.9336408235567</v>
      </c>
      <c r="V34" s="49">
        <v>1285.5956954100047</v>
      </c>
      <c r="W34" s="49">
        <v>1286.5523885379127</v>
      </c>
      <c r="X34" s="49">
        <v>1287.9173928116836</v>
      </c>
      <c r="Y34" s="49">
        <v>1289.0836097785286</v>
      </c>
      <c r="Z34" s="49">
        <v>1290.4978358563635</v>
      </c>
      <c r="AA34" s="50">
        <v>1315.1159717855701</v>
      </c>
      <c r="AB34" s="8"/>
      <c r="AC34" s="47" t="s">
        <v>112</v>
      </c>
      <c r="AD34" s="45" t="s">
        <v>59</v>
      </c>
      <c r="AE34" s="45">
        <v>7.5</v>
      </c>
      <c r="AF34" s="55" t="s">
        <v>59</v>
      </c>
      <c r="AG34" s="54">
        <v>30</v>
      </c>
      <c r="AH34" s="55" t="s">
        <v>59</v>
      </c>
      <c r="AI34" s="54">
        <v>14</v>
      </c>
      <c r="AJ34" s="55" t="s">
        <v>59</v>
      </c>
      <c r="AK34" s="54">
        <v>45</v>
      </c>
      <c r="AL34" s="55" t="s">
        <v>59</v>
      </c>
      <c r="AM34" s="73" t="s">
        <v>64</v>
      </c>
      <c r="AN34" s="55" t="s">
        <v>59</v>
      </c>
      <c r="AO34" s="55">
        <v>0</v>
      </c>
      <c r="AP34" s="55" t="s">
        <v>61</v>
      </c>
      <c r="AQ34" s="74" t="s">
        <v>113</v>
      </c>
      <c r="AR34" s="55">
        <f t="shared" si="0"/>
        <v>30.182330962013339</v>
      </c>
      <c r="AS34" s="56">
        <v>0</v>
      </c>
      <c r="AT34" s="55" t="s">
        <v>61</v>
      </c>
      <c r="AU34" s="46" t="s">
        <v>61</v>
      </c>
      <c r="AV34" s="8"/>
      <c r="AW34" s="57"/>
      <c r="AX34" s="13"/>
      <c r="AY34" s="57"/>
      <c r="AZ34" s="5"/>
    </row>
    <row r="35" spans="1:52" s="6" customFormat="1" ht="15.75">
      <c r="A35" s="5"/>
      <c r="B35" s="43" t="s">
        <v>114</v>
      </c>
      <c r="C35" s="44" t="s">
        <v>58</v>
      </c>
      <c r="D35" s="44">
        <v>3</v>
      </c>
      <c r="E35" s="45">
        <v>0</v>
      </c>
      <c r="F35" s="45">
        <v>2.3515953746327671</v>
      </c>
      <c r="G35" s="45">
        <v>0.9330441170013325</v>
      </c>
      <c r="H35" s="45">
        <v>6.0092171466524479E-2</v>
      </c>
      <c r="I35" s="45">
        <v>0</v>
      </c>
      <c r="J35" s="45">
        <v>0</v>
      </c>
      <c r="K35" s="46">
        <v>0</v>
      </c>
      <c r="L35" s="25"/>
      <c r="M35" s="47"/>
      <c r="N35" s="45"/>
      <c r="O35" s="45"/>
      <c r="P35" s="45"/>
      <c r="Q35" s="45"/>
      <c r="R35" s="45"/>
      <c r="S35" s="46"/>
      <c r="U35" s="48">
        <v>3022.1011499527258</v>
      </c>
      <c r="V35" s="49">
        <v>3042.46024452755</v>
      </c>
      <c r="W35" s="49">
        <v>3075.4404091649649</v>
      </c>
      <c r="X35" s="49">
        <v>3108.0142022961954</v>
      </c>
      <c r="Y35" s="49">
        <v>3142.4718403719717</v>
      </c>
      <c r="Z35" s="49">
        <v>3183.2725529926511</v>
      </c>
      <c r="AA35" s="50">
        <v>3077.6997929080103</v>
      </c>
      <c r="AB35" s="8"/>
      <c r="AC35" s="47">
        <v>811</v>
      </c>
      <c r="AD35" s="45" t="s">
        <v>59</v>
      </c>
      <c r="AE35" s="45">
        <v>25</v>
      </c>
      <c r="AF35" s="55" t="s">
        <v>59</v>
      </c>
      <c r="AG35" s="54">
        <v>15</v>
      </c>
      <c r="AH35" s="55" t="s">
        <v>59</v>
      </c>
      <c r="AI35" s="54">
        <v>3</v>
      </c>
      <c r="AJ35" s="55" t="s">
        <v>59</v>
      </c>
      <c r="AK35" s="54">
        <v>25</v>
      </c>
      <c r="AL35" s="55" t="s">
        <v>59</v>
      </c>
      <c r="AM35" s="73" t="s">
        <v>64</v>
      </c>
      <c r="AN35" s="55" t="s">
        <v>59</v>
      </c>
      <c r="AO35" s="55">
        <v>0</v>
      </c>
      <c r="AP35" s="55" t="s">
        <v>60</v>
      </c>
      <c r="AQ35" s="74"/>
      <c r="AR35" s="55">
        <f t="shared" si="0"/>
        <v>55.598642955284504</v>
      </c>
      <c r="AS35" s="56">
        <v>0</v>
      </c>
      <c r="AT35" s="55" t="s">
        <v>61</v>
      </c>
      <c r="AU35" s="46" t="s">
        <v>61</v>
      </c>
      <c r="AV35" s="8"/>
      <c r="AW35" s="57"/>
      <c r="AX35" s="13"/>
      <c r="AY35" s="57"/>
      <c r="AZ35" s="5"/>
    </row>
    <row r="36" spans="1:52" s="6" customFormat="1" ht="60">
      <c r="A36" s="5"/>
      <c r="B36" s="43" t="s">
        <v>115</v>
      </c>
      <c r="C36" s="44" t="s">
        <v>58</v>
      </c>
      <c r="D36" s="44">
        <v>3</v>
      </c>
      <c r="E36" s="45">
        <v>0</v>
      </c>
      <c r="F36" s="45">
        <v>2.5677943564792556</v>
      </c>
      <c r="G36" s="45">
        <v>2.5327307803231305</v>
      </c>
      <c r="H36" s="45">
        <v>0.63147486319761437</v>
      </c>
      <c r="I36" s="45">
        <v>0</v>
      </c>
      <c r="J36" s="45">
        <v>0</v>
      </c>
      <c r="K36" s="46">
        <v>0</v>
      </c>
      <c r="L36" s="25"/>
      <c r="M36" s="47"/>
      <c r="N36" s="45"/>
      <c r="O36" s="45"/>
      <c r="P36" s="45"/>
      <c r="Q36" s="45"/>
      <c r="R36" s="45"/>
      <c r="S36" s="46"/>
      <c r="U36" s="48">
        <v>409174.41103494039</v>
      </c>
      <c r="V36" s="49">
        <v>410250.37077234982</v>
      </c>
      <c r="W36" s="49">
        <v>410865.65285891033</v>
      </c>
      <c r="X36" s="49">
        <v>413071.77832449879</v>
      </c>
      <c r="Y36" s="49">
        <v>414947.30224632728</v>
      </c>
      <c r="Z36" s="49">
        <v>416882.73022584734</v>
      </c>
      <c r="AA36" s="50">
        <v>430469.81779426779</v>
      </c>
      <c r="AB36" s="8"/>
      <c r="AC36" s="47" t="s">
        <v>116</v>
      </c>
      <c r="AD36" s="45" t="s">
        <v>59</v>
      </c>
      <c r="AE36" s="45">
        <v>2344</v>
      </c>
      <c r="AF36" s="55" t="s">
        <v>59</v>
      </c>
      <c r="AG36" s="54">
        <v>7</v>
      </c>
      <c r="AH36" s="55" t="s">
        <v>59</v>
      </c>
      <c r="AI36" s="54">
        <v>1</v>
      </c>
      <c r="AJ36" s="55" t="s">
        <v>59</v>
      </c>
      <c r="AK36" s="54">
        <v>25</v>
      </c>
      <c r="AL36" s="55" t="s">
        <v>59</v>
      </c>
      <c r="AM36" s="73">
        <v>1</v>
      </c>
      <c r="AN36" s="55" t="s">
        <v>59</v>
      </c>
      <c r="AO36" s="55">
        <v>0</v>
      </c>
      <c r="AP36" s="55" t="s">
        <v>61</v>
      </c>
      <c r="AQ36" s="74" t="s">
        <v>67</v>
      </c>
      <c r="AR36" s="55">
        <f t="shared" si="0"/>
        <v>21295.406759327394</v>
      </c>
      <c r="AS36" s="56">
        <v>0</v>
      </c>
      <c r="AT36" s="55" t="s">
        <v>61</v>
      </c>
      <c r="AU36" s="46" t="s">
        <v>61</v>
      </c>
      <c r="AV36" s="8"/>
      <c r="AW36" s="57"/>
      <c r="AX36" s="13"/>
      <c r="AY36" s="57"/>
      <c r="AZ36" s="5"/>
    </row>
    <row r="37" spans="1:52" s="6" customFormat="1" ht="15.75">
      <c r="A37" s="5"/>
      <c r="B37" s="43" t="s">
        <v>117</v>
      </c>
      <c r="C37" s="44" t="s">
        <v>58</v>
      </c>
      <c r="D37" s="44">
        <v>3</v>
      </c>
      <c r="E37" s="45">
        <v>0</v>
      </c>
      <c r="F37" s="45">
        <v>1.5337467535356746</v>
      </c>
      <c r="G37" s="45">
        <v>1.5128032360140673</v>
      </c>
      <c r="H37" s="45">
        <v>0.37718071890175903</v>
      </c>
      <c r="I37" s="45">
        <v>0</v>
      </c>
      <c r="J37" s="45">
        <v>0</v>
      </c>
      <c r="K37" s="46">
        <v>0</v>
      </c>
      <c r="L37" s="25"/>
      <c r="M37" s="47"/>
      <c r="N37" s="45"/>
      <c r="O37" s="45"/>
      <c r="P37" s="45"/>
      <c r="Q37" s="45"/>
      <c r="R37" s="45"/>
      <c r="S37" s="46"/>
      <c r="U37" s="48">
        <v>6141.7483190479343</v>
      </c>
      <c r="V37" s="49">
        <v>6207.5405873249711</v>
      </c>
      <c r="W37" s="49">
        <v>6277.5465251820278</v>
      </c>
      <c r="X37" s="49">
        <v>6331.0725923842328</v>
      </c>
      <c r="Y37" s="49">
        <v>6355.192446778201</v>
      </c>
      <c r="Z37" s="49">
        <v>6355.1692870311799</v>
      </c>
      <c r="AA37" s="50">
        <v>6712.2859098797717</v>
      </c>
      <c r="AB37" s="8"/>
      <c r="AC37" s="47">
        <v>1211</v>
      </c>
      <c r="AD37" s="45" t="s">
        <v>59</v>
      </c>
      <c r="AE37" s="45">
        <v>41</v>
      </c>
      <c r="AF37" s="55" t="s">
        <v>59</v>
      </c>
      <c r="AG37" s="54">
        <v>15</v>
      </c>
      <c r="AH37" s="55" t="s">
        <v>59</v>
      </c>
      <c r="AI37" s="54">
        <v>10</v>
      </c>
      <c r="AJ37" s="55" t="s">
        <v>59</v>
      </c>
      <c r="AK37" s="54">
        <v>15</v>
      </c>
      <c r="AL37" s="55" t="s">
        <v>59</v>
      </c>
      <c r="AM37" s="73">
        <v>0.3</v>
      </c>
      <c r="AN37" s="55" t="s">
        <v>59</v>
      </c>
      <c r="AO37" s="55">
        <v>0</v>
      </c>
      <c r="AP37" s="55" t="s">
        <v>61</v>
      </c>
      <c r="AQ37" s="74" t="s">
        <v>89</v>
      </c>
      <c r="AR37" s="55">
        <f t="shared" si="0"/>
        <v>570.53759083183741</v>
      </c>
      <c r="AS37" s="56">
        <v>0</v>
      </c>
      <c r="AT37" s="55" t="s">
        <v>61</v>
      </c>
      <c r="AU37" s="46" t="s">
        <v>61</v>
      </c>
      <c r="AV37" s="8"/>
      <c r="AW37" s="57"/>
      <c r="AX37" s="13"/>
      <c r="AY37" s="57"/>
      <c r="AZ37" s="5"/>
    </row>
    <row r="38" spans="1:52" s="6" customFormat="1" ht="15.75">
      <c r="A38" s="5"/>
      <c r="B38" s="43" t="s">
        <v>118</v>
      </c>
      <c r="C38" s="44" t="s">
        <v>58</v>
      </c>
      <c r="D38" s="44">
        <v>3</v>
      </c>
      <c r="E38" s="45">
        <v>0</v>
      </c>
      <c r="F38" s="45">
        <v>0.85563280196709313</v>
      </c>
      <c r="G38" s="45">
        <v>0.84394902135680017</v>
      </c>
      <c r="H38" s="45">
        <v>0.21041817667610663</v>
      </c>
      <c r="I38" s="45">
        <v>0</v>
      </c>
      <c r="J38" s="45">
        <v>0</v>
      </c>
      <c r="K38" s="46">
        <v>0</v>
      </c>
      <c r="L38" s="25"/>
      <c r="M38" s="47"/>
      <c r="N38" s="45"/>
      <c r="O38" s="45"/>
      <c r="P38" s="45"/>
      <c r="Q38" s="45"/>
      <c r="R38" s="45"/>
      <c r="S38" s="46"/>
      <c r="U38" s="48">
        <v>2246.574596958335</v>
      </c>
      <c r="V38" s="49">
        <v>2251.435653854569</v>
      </c>
      <c r="W38" s="49">
        <v>2256.7766175659117</v>
      </c>
      <c r="X38" s="49">
        <v>2262.2926720612372</v>
      </c>
      <c r="Y38" s="49">
        <v>2268.673200170349</v>
      </c>
      <c r="Z38" s="49">
        <v>2274.5621844182701</v>
      </c>
      <c r="AA38" s="50">
        <v>2329.2271441569142</v>
      </c>
      <c r="AB38" s="8"/>
      <c r="AC38" s="47">
        <v>633</v>
      </c>
      <c r="AD38" s="45" t="s">
        <v>59</v>
      </c>
      <c r="AE38" s="45">
        <v>13</v>
      </c>
      <c r="AF38" s="55" t="s">
        <v>59</v>
      </c>
      <c r="AG38" s="54">
        <v>13</v>
      </c>
      <c r="AH38" s="55" t="s">
        <v>59</v>
      </c>
      <c r="AI38" s="54">
        <v>4</v>
      </c>
      <c r="AJ38" s="55" t="s">
        <v>59</v>
      </c>
      <c r="AK38" s="54">
        <v>45</v>
      </c>
      <c r="AL38" s="55" t="s">
        <v>59</v>
      </c>
      <c r="AM38" s="73" t="s">
        <v>64</v>
      </c>
      <c r="AN38" s="55" t="s">
        <v>59</v>
      </c>
      <c r="AO38" s="55">
        <v>0</v>
      </c>
      <c r="AP38" s="55" t="s">
        <v>60</v>
      </c>
      <c r="AQ38" s="74"/>
      <c r="AR38" s="55">
        <f t="shared" si="0"/>
        <v>82.652547198579214</v>
      </c>
      <c r="AS38" s="56">
        <v>0</v>
      </c>
      <c r="AT38" s="55" t="s">
        <v>61</v>
      </c>
      <c r="AU38" s="46" t="s">
        <v>61</v>
      </c>
      <c r="AV38" s="8"/>
      <c r="AW38" s="57"/>
      <c r="AX38" s="13"/>
      <c r="AY38" s="57"/>
      <c r="AZ38" s="5"/>
    </row>
    <row r="39" spans="1:52" s="6" customFormat="1" ht="15.75">
      <c r="A39" s="5"/>
      <c r="B39" s="43" t="s">
        <v>119</v>
      </c>
      <c r="C39" s="44" t="s">
        <v>58</v>
      </c>
      <c r="D39" s="44">
        <v>3</v>
      </c>
      <c r="E39" s="45">
        <v>0</v>
      </c>
      <c r="F39" s="45">
        <v>1.2198708886937899</v>
      </c>
      <c r="G39" s="45">
        <v>2.3849180806628256</v>
      </c>
      <c r="H39" s="45">
        <v>3.7388708061505599E-2</v>
      </c>
      <c r="I39" s="45">
        <v>2.7033965933162575E-3</v>
      </c>
      <c r="J39" s="45">
        <v>0</v>
      </c>
      <c r="K39" s="46">
        <v>0</v>
      </c>
      <c r="L39" s="25"/>
      <c r="M39" s="47"/>
      <c r="N39" s="45"/>
      <c r="O39" s="45"/>
      <c r="P39" s="45"/>
      <c r="Q39" s="45"/>
      <c r="R39" s="45"/>
      <c r="S39" s="46"/>
      <c r="U39" s="48">
        <v>41575.618370623954</v>
      </c>
      <c r="V39" s="49">
        <v>41529.737704922896</v>
      </c>
      <c r="W39" s="49">
        <v>41486.427690266573</v>
      </c>
      <c r="X39" s="49">
        <v>41644.463285492238</v>
      </c>
      <c r="Y39" s="49">
        <v>41777.762971256867</v>
      </c>
      <c r="Z39" s="49">
        <v>41713.345613496364</v>
      </c>
      <c r="AA39" s="50">
        <v>44712.063418070626</v>
      </c>
      <c r="AB39" s="8"/>
      <c r="AC39" s="47">
        <v>9622</v>
      </c>
      <c r="AD39" s="45" t="s">
        <v>59</v>
      </c>
      <c r="AE39" s="45">
        <v>265</v>
      </c>
      <c r="AF39" s="55" t="s">
        <v>59</v>
      </c>
      <c r="AG39" s="54">
        <v>15</v>
      </c>
      <c r="AH39" s="55" t="s">
        <v>59</v>
      </c>
      <c r="AI39" s="54">
        <v>4</v>
      </c>
      <c r="AJ39" s="55" t="s">
        <v>59</v>
      </c>
      <c r="AK39" s="54">
        <v>30</v>
      </c>
      <c r="AL39" s="55" t="s">
        <v>59</v>
      </c>
      <c r="AM39" s="73">
        <v>2</v>
      </c>
      <c r="AN39" s="55" t="s">
        <v>59</v>
      </c>
      <c r="AO39" s="55">
        <v>0</v>
      </c>
      <c r="AP39" s="55" t="s">
        <v>61</v>
      </c>
      <c r="AQ39" s="74" t="s">
        <v>120</v>
      </c>
      <c r="AR39" s="55">
        <f t="shared" si="0"/>
        <v>3136.4450474466721</v>
      </c>
      <c r="AS39" s="56">
        <v>0</v>
      </c>
      <c r="AT39" s="55" t="s">
        <v>61</v>
      </c>
      <c r="AU39" s="46" t="s">
        <v>61</v>
      </c>
      <c r="AV39" s="8"/>
      <c r="AW39" s="57"/>
      <c r="AX39" s="13"/>
      <c r="AY39" s="57"/>
      <c r="AZ39" s="5"/>
    </row>
    <row r="40" spans="1:52" s="6" customFormat="1" ht="15.75">
      <c r="A40" s="5"/>
      <c r="B40" s="43" t="s">
        <v>121</v>
      </c>
      <c r="C40" s="44" t="s">
        <v>58</v>
      </c>
      <c r="D40" s="44">
        <v>3</v>
      </c>
      <c r="E40" s="45">
        <v>0</v>
      </c>
      <c r="F40" s="45">
        <v>1.8072237071236781</v>
      </c>
      <c r="G40" s="45">
        <v>1.5697630897724149</v>
      </c>
      <c r="H40" s="45">
        <v>0</v>
      </c>
      <c r="I40" s="45">
        <v>0</v>
      </c>
      <c r="J40" s="45">
        <v>0</v>
      </c>
      <c r="K40" s="46">
        <v>0</v>
      </c>
      <c r="L40" s="25"/>
      <c r="M40" s="47"/>
      <c r="N40" s="45"/>
      <c r="O40" s="45"/>
      <c r="P40" s="45"/>
      <c r="Q40" s="45"/>
      <c r="R40" s="45"/>
      <c r="S40" s="46"/>
      <c r="U40" s="48">
        <v>4183.1746380760287</v>
      </c>
      <c r="V40" s="49">
        <v>4189.0860082199488</v>
      </c>
      <c r="W40" s="49">
        <v>4247.8818971654819</v>
      </c>
      <c r="X40" s="49">
        <v>4321.3009703941425</v>
      </c>
      <c r="Y40" s="49">
        <v>4335.3272469616268</v>
      </c>
      <c r="Z40" s="49">
        <v>4381.646483872607</v>
      </c>
      <c r="AA40" s="50">
        <v>4366.4373314210534</v>
      </c>
      <c r="AB40" s="8"/>
      <c r="AC40" s="47">
        <v>1261</v>
      </c>
      <c r="AD40" s="45" t="s">
        <v>59</v>
      </c>
      <c r="AE40" s="45">
        <v>38</v>
      </c>
      <c r="AF40" s="55" t="s">
        <v>59</v>
      </c>
      <c r="AG40" s="54">
        <v>12</v>
      </c>
      <c r="AH40" s="55" t="s">
        <v>59</v>
      </c>
      <c r="AI40" s="54">
        <v>4</v>
      </c>
      <c r="AJ40" s="55" t="s">
        <v>59</v>
      </c>
      <c r="AK40" s="54">
        <v>30</v>
      </c>
      <c r="AL40" s="55" t="s">
        <v>59</v>
      </c>
      <c r="AM40" s="73" t="s">
        <v>64</v>
      </c>
      <c r="AN40" s="55" t="s">
        <v>59</v>
      </c>
      <c r="AO40" s="55">
        <v>0</v>
      </c>
      <c r="AP40" s="55" t="s">
        <v>60</v>
      </c>
      <c r="AQ40" s="74"/>
      <c r="AR40" s="55">
        <f t="shared" si="0"/>
        <v>183.26269334502467</v>
      </c>
      <c r="AS40" s="56">
        <v>0</v>
      </c>
      <c r="AT40" s="55" t="s">
        <v>61</v>
      </c>
      <c r="AU40" s="46" t="s">
        <v>61</v>
      </c>
      <c r="AV40" s="8"/>
      <c r="AW40" s="57"/>
      <c r="AX40" s="13"/>
      <c r="AY40" s="57"/>
      <c r="AZ40" s="5"/>
    </row>
    <row r="41" spans="1:52" s="6" customFormat="1" ht="15.75">
      <c r="A41" s="5"/>
      <c r="B41" s="43" t="s">
        <v>122</v>
      </c>
      <c r="C41" s="44" t="s">
        <v>58</v>
      </c>
      <c r="D41" s="44">
        <v>3</v>
      </c>
      <c r="E41" s="45">
        <v>0</v>
      </c>
      <c r="F41" s="45">
        <v>1.2083374891851735</v>
      </c>
      <c r="G41" s="45">
        <v>2.3201450122643914</v>
      </c>
      <c r="H41" s="45">
        <v>0.20357865309352799</v>
      </c>
      <c r="I41" s="45">
        <v>2.1885035020462566E-2</v>
      </c>
      <c r="J41" s="45">
        <v>0</v>
      </c>
      <c r="K41" s="46">
        <v>0</v>
      </c>
      <c r="L41" s="25"/>
      <c r="M41" s="47"/>
      <c r="N41" s="45"/>
      <c r="O41" s="45"/>
      <c r="P41" s="45"/>
      <c r="Q41" s="45"/>
      <c r="R41" s="45"/>
      <c r="S41" s="46"/>
      <c r="U41" s="48">
        <v>20831.30039214954</v>
      </c>
      <c r="V41" s="49">
        <v>21007.920374528498</v>
      </c>
      <c r="W41" s="49">
        <v>21143.579807591348</v>
      </c>
      <c r="X41" s="49">
        <v>21292.848353838239</v>
      </c>
      <c r="Y41" s="49">
        <v>21436.259983370397</v>
      </c>
      <c r="Z41" s="49">
        <v>21558.246854994704</v>
      </c>
      <c r="AA41" s="50">
        <v>22039.99692784416</v>
      </c>
      <c r="AB41" s="8"/>
      <c r="AC41" s="47">
        <v>5200</v>
      </c>
      <c r="AD41" s="45" t="s">
        <v>59</v>
      </c>
      <c r="AE41" s="45">
        <v>137.69999999999999</v>
      </c>
      <c r="AF41" s="55" t="s">
        <v>59</v>
      </c>
      <c r="AG41" s="54">
        <v>10</v>
      </c>
      <c r="AH41" s="55" t="s">
        <v>59</v>
      </c>
      <c r="AI41" s="54">
        <v>2</v>
      </c>
      <c r="AJ41" s="55" t="s">
        <v>59</v>
      </c>
      <c r="AK41" s="54">
        <v>25</v>
      </c>
      <c r="AL41" s="55" t="s">
        <v>59</v>
      </c>
      <c r="AM41" s="73">
        <v>2</v>
      </c>
      <c r="AN41" s="55" t="s">
        <v>59</v>
      </c>
      <c r="AO41" s="55">
        <v>0</v>
      </c>
      <c r="AP41" s="55" t="s">
        <v>60</v>
      </c>
      <c r="AQ41" s="74"/>
      <c r="AR41" s="55">
        <f t="shared" si="0"/>
        <v>1208.6965356946203</v>
      </c>
      <c r="AS41" s="56">
        <v>0</v>
      </c>
      <c r="AT41" s="55" t="s">
        <v>61</v>
      </c>
      <c r="AU41" s="46" t="s">
        <v>61</v>
      </c>
      <c r="AV41" s="8"/>
      <c r="AW41" s="57"/>
      <c r="AX41" s="13"/>
      <c r="AY41" s="57"/>
      <c r="AZ41" s="5"/>
    </row>
    <row r="42" spans="1:52" s="6" customFormat="1" ht="15.75">
      <c r="A42" s="5"/>
      <c r="B42" s="43" t="s">
        <v>123</v>
      </c>
      <c r="C42" s="44" t="s">
        <v>58</v>
      </c>
      <c r="D42" s="44">
        <v>3</v>
      </c>
      <c r="E42" s="45">
        <v>0</v>
      </c>
      <c r="F42" s="45">
        <v>1.0335741058226606</v>
      </c>
      <c r="G42" s="45">
        <v>6.1175049998028481E-2</v>
      </c>
      <c r="H42" s="45">
        <v>2.2508441793108159E-3</v>
      </c>
      <c r="I42" s="45">
        <v>0</v>
      </c>
      <c r="J42" s="45">
        <v>0</v>
      </c>
      <c r="K42" s="46">
        <v>0</v>
      </c>
      <c r="L42" s="25"/>
      <c r="M42" s="47"/>
      <c r="N42" s="45"/>
      <c r="O42" s="45"/>
      <c r="P42" s="45"/>
      <c r="Q42" s="45"/>
      <c r="R42" s="45"/>
      <c r="S42" s="46"/>
      <c r="U42" s="48">
        <v>348.39642190523955</v>
      </c>
      <c r="V42" s="49">
        <v>348.47571335809488</v>
      </c>
      <c r="W42" s="49">
        <v>348.61370026025958</v>
      </c>
      <c r="X42" s="49">
        <v>348.78337240068322</v>
      </c>
      <c r="Y42" s="49">
        <v>348.94227645472205</v>
      </c>
      <c r="Z42" s="49">
        <v>349.20398610376998</v>
      </c>
      <c r="AA42" s="50">
        <v>355.31423315775123</v>
      </c>
      <c r="AB42" s="8"/>
      <c r="AC42" s="47">
        <v>90</v>
      </c>
      <c r="AD42" s="45" t="s">
        <v>59</v>
      </c>
      <c r="AE42" s="45">
        <v>3.1</v>
      </c>
      <c r="AF42" s="55" t="s">
        <v>59</v>
      </c>
      <c r="AG42" s="54">
        <v>25</v>
      </c>
      <c r="AH42" s="55" t="s">
        <v>59</v>
      </c>
      <c r="AI42" s="54">
        <v>10</v>
      </c>
      <c r="AJ42" s="55" t="s">
        <v>59</v>
      </c>
      <c r="AK42" s="54">
        <v>45</v>
      </c>
      <c r="AL42" s="55" t="s">
        <v>59</v>
      </c>
      <c r="AM42" s="73" t="s">
        <v>64</v>
      </c>
      <c r="AN42" s="55" t="s">
        <v>59</v>
      </c>
      <c r="AO42" s="55">
        <v>0</v>
      </c>
      <c r="AP42" s="55" t="s">
        <v>61</v>
      </c>
      <c r="AQ42" s="74" t="s">
        <v>124</v>
      </c>
      <c r="AR42" s="55">
        <f t="shared" si="0"/>
        <v>6.9178112525116831</v>
      </c>
      <c r="AS42" s="56">
        <v>0</v>
      </c>
      <c r="AT42" s="55" t="s">
        <v>61</v>
      </c>
      <c r="AU42" s="46" t="s">
        <v>61</v>
      </c>
      <c r="AV42" s="8"/>
      <c r="AW42" s="57"/>
      <c r="AX42" s="13"/>
      <c r="AY42" s="57"/>
      <c r="AZ42" s="5"/>
    </row>
    <row r="43" spans="1:52" s="6" customFormat="1" ht="15.75">
      <c r="A43" s="5"/>
      <c r="B43" s="43" t="s">
        <v>125</v>
      </c>
      <c r="C43" s="44" t="s">
        <v>58</v>
      </c>
      <c r="D43" s="44">
        <v>3</v>
      </c>
      <c r="E43" s="45">
        <v>0</v>
      </c>
      <c r="F43" s="45">
        <v>0.27514818433948074</v>
      </c>
      <c r="G43" s="45">
        <v>1.7125580660242317</v>
      </c>
      <c r="H43" s="45">
        <v>2.5137982078598258</v>
      </c>
      <c r="I43" s="45">
        <v>0.96732374203397264</v>
      </c>
      <c r="J43" s="45">
        <v>9.5575922569032357E-2</v>
      </c>
      <c r="K43" s="46">
        <v>0</v>
      </c>
      <c r="L43" s="25"/>
      <c r="M43" s="47"/>
      <c r="N43" s="45"/>
      <c r="O43" s="45"/>
      <c r="P43" s="45"/>
      <c r="Q43" s="45"/>
      <c r="R43" s="45"/>
      <c r="S43" s="46"/>
      <c r="U43" s="48">
        <v>188044.20484375145</v>
      </c>
      <c r="V43" s="49">
        <v>188974.40798942372</v>
      </c>
      <c r="W43" s="49">
        <v>189434.77894884525</v>
      </c>
      <c r="X43" s="49">
        <v>189703.06506431263</v>
      </c>
      <c r="Y43" s="49">
        <v>189901.1452569809</v>
      </c>
      <c r="Z43" s="49">
        <v>189948.94662019116</v>
      </c>
      <c r="AA43" s="50">
        <v>201106.50197190049</v>
      </c>
      <c r="AB43" s="8"/>
      <c r="AC43" s="47">
        <v>40300</v>
      </c>
      <c r="AD43" s="45" t="s">
        <v>59</v>
      </c>
      <c r="AE43" s="45">
        <v>1442</v>
      </c>
      <c r="AF43" s="55" t="s">
        <v>59</v>
      </c>
      <c r="AG43" s="54">
        <v>9</v>
      </c>
      <c r="AH43" s="55" t="s">
        <v>59</v>
      </c>
      <c r="AI43" s="54">
        <v>5</v>
      </c>
      <c r="AJ43" s="55" t="s">
        <v>59</v>
      </c>
      <c r="AK43" s="54">
        <v>15</v>
      </c>
      <c r="AL43" s="55" t="s">
        <v>59</v>
      </c>
      <c r="AM43" s="73">
        <v>1</v>
      </c>
      <c r="AN43" s="55" t="s">
        <v>59</v>
      </c>
      <c r="AO43" s="55">
        <v>0</v>
      </c>
      <c r="AP43" s="55" t="s">
        <v>61</v>
      </c>
      <c r="AQ43" s="74" t="s">
        <v>70</v>
      </c>
      <c r="AR43" s="55">
        <f t="shared" si="0"/>
        <v>13062.297128149046</v>
      </c>
      <c r="AS43" s="56">
        <v>0</v>
      </c>
      <c r="AT43" s="55" t="s">
        <v>61</v>
      </c>
      <c r="AU43" s="46" t="s">
        <v>61</v>
      </c>
      <c r="AV43" s="8"/>
      <c r="AW43" s="57"/>
      <c r="AX43" s="13"/>
      <c r="AY43" s="57"/>
      <c r="AZ43" s="5"/>
    </row>
    <row r="44" spans="1:52" s="6" customFormat="1" ht="15.75">
      <c r="A44" s="5"/>
      <c r="B44" s="43" t="s">
        <v>126</v>
      </c>
      <c r="C44" s="44" t="s">
        <v>58</v>
      </c>
      <c r="D44" s="44">
        <v>3</v>
      </c>
      <c r="E44" s="45">
        <v>0</v>
      </c>
      <c r="F44" s="45">
        <v>4.0899098263057789</v>
      </c>
      <c r="G44" s="45">
        <v>8.1175922566735181</v>
      </c>
      <c r="H44" s="45">
        <v>8.9684217732616742E-2</v>
      </c>
      <c r="I44" s="45">
        <v>3.6813699288086692E-2</v>
      </c>
      <c r="J44" s="45">
        <v>0</v>
      </c>
      <c r="K44" s="46">
        <v>0</v>
      </c>
      <c r="L44" s="25"/>
      <c r="M44" s="47"/>
      <c r="N44" s="45"/>
      <c r="O44" s="45"/>
      <c r="P44" s="45"/>
      <c r="Q44" s="45"/>
      <c r="R44" s="45"/>
      <c r="S44" s="46"/>
      <c r="U44" s="48">
        <v>927665.87384592323</v>
      </c>
      <c r="V44" s="49">
        <v>932279.55603018741</v>
      </c>
      <c r="W44" s="49">
        <v>936351.58036359062</v>
      </c>
      <c r="X44" s="49">
        <v>941036.00669051625</v>
      </c>
      <c r="Y44" s="49">
        <v>945444.2710088765</v>
      </c>
      <c r="Z44" s="49">
        <v>949592.07844117575</v>
      </c>
      <c r="AA44" s="50">
        <v>952920.18316607189</v>
      </c>
      <c r="AB44" s="8"/>
      <c r="AC44" s="47">
        <v>186000</v>
      </c>
      <c r="AD44" s="45" t="s">
        <v>59</v>
      </c>
      <c r="AE44" s="45">
        <v>3912</v>
      </c>
      <c r="AF44" s="55" t="s">
        <v>59</v>
      </c>
      <c r="AG44" s="54">
        <v>22</v>
      </c>
      <c r="AH44" s="55" t="s">
        <v>59</v>
      </c>
      <c r="AI44" s="54">
        <v>4.5</v>
      </c>
      <c r="AJ44" s="55" t="s">
        <v>59</v>
      </c>
      <c r="AK44" s="54">
        <v>50</v>
      </c>
      <c r="AL44" s="55" t="s">
        <v>59</v>
      </c>
      <c r="AM44" s="73" t="s">
        <v>64</v>
      </c>
      <c r="AN44" s="55" t="s">
        <v>59</v>
      </c>
      <c r="AO44" s="55">
        <v>0</v>
      </c>
      <c r="AP44" s="55" t="s">
        <v>60</v>
      </c>
      <c r="AQ44" s="74"/>
      <c r="AR44" s="55">
        <f>AA44-U44</f>
        <v>25254.309320148663</v>
      </c>
      <c r="AS44" s="56">
        <v>0</v>
      </c>
      <c r="AT44" s="55" t="s">
        <v>61</v>
      </c>
      <c r="AU44" s="46" t="s">
        <v>61</v>
      </c>
      <c r="AV44" s="8"/>
      <c r="AW44" s="57"/>
      <c r="AX44" s="13"/>
      <c r="AY44" s="57"/>
      <c r="AZ44" s="5"/>
    </row>
    <row r="45" spans="1:52" s="6" customFormat="1" ht="15.75">
      <c r="A45" s="5"/>
      <c r="B45" s="43" t="s">
        <v>127</v>
      </c>
      <c r="C45" s="44" t="s">
        <v>58</v>
      </c>
      <c r="D45" s="44">
        <v>3</v>
      </c>
      <c r="E45" s="45">
        <v>0</v>
      </c>
      <c r="F45" s="45">
        <v>2.0750215385924475</v>
      </c>
      <c r="G45" s="45">
        <v>2.0466868413218315</v>
      </c>
      <c r="H45" s="45">
        <v>0.51029162008572038</v>
      </c>
      <c r="I45" s="45">
        <v>0</v>
      </c>
      <c r="J45" s="45">
        <v>0</v>
      </c>
      <c r="K45" s="46">
        <v>0</v>
      </c>
      <c r="L45" s="25"/>
      <c r="M45" s="47"/>
      <c r="N45" s="45"/>
      <c r="O45" s="45"/>
      <c r="P45" s="45"/>
      <c r="Q45" s="45"/>
      <c r="R45" s="45"/>
      <c r="S45" s="46"/>
      <c r="U45" s="48">
        <v>88499.89077550979</v>
      </c>
      <c r="V45" s="49">
        <v>91368.040068995528</v>
      </c>
      <c r="W45" s="49">
        <v>93265.011013481111</v>
      </c>
      <c r="X45" s="49">
        <v>94605.345251609047</v>
      </c>
      <c r="Y45" s="49">
        <v>95346.768945046162</v>
      </c>
      <c r="Z45" s="49">
        <v>95648.012463619569</v>
      </c>
      <c r="AA45" s="50">
        <v>95785.682606176313</v>
      </c>
      <c r="AB45" s="8"/>
      <c r="AC45" s="47">
        <v>21000</v>
      </c>
      <c r="AD45" s="45" t="s">
        <v>59</v>
      </c>
      <c r="AE45" s="45" t="s">
        <v>73</v>
      </c>
      <c r="AF45" s="55" t="s">
        <v>59</v>
      </c>
      <c r="AG45" s="54">
        <v>12</v>
      </c>
      <c r="AH45" s="55" t="s">
        <v>59</v>
      </c>
      <c r="AI45" s="54">
        <v>2</v>
      </c>
      <c r="AJ45" s="55" t="s">
        <v>59</v>
      </c>
      <c r="AK45" s="54">
        <v>15</v>
      </c>
      <c r="AL45" s="55" t="s">
        <v>59</v>
      </c>
      <c r="AM45" s="73">
        <v>2</v>
      </c>
      <c r="AN45" s="55" t="s">
        <v>59</v>
      </c>
      <c r="AO45" s="55">
        <v>0</v>
      </c>
      <c r="AP45" s="55" t="s">
        <v>61</v>
      </c>
      <c r="AQ45" s="74" t="s">
        <v>128</v>
      </c>
      <c r="AR45" s="55">
        <f t="shared" si="0"/>
        <v>7285.7918306665233</v>
      </c>
      <c r="AS45" s="56">
        <v>0</v>
      </c>
      <c r="AT45" s="55" t="s">
        <v>61</v>
      </c>
      <c r="AU45" s="46" t="s">
        <v>61</v>
      </c>
      <c r="AV45" s="8"/>
      <c r="AW45" s="57"/>
      <c r="AX45" s="13"/>
      <c r="AY45" s="57"/>
      <c r="AZ45" s="5"/>
    </row>
    <row r="46" spans="1:52" s="6" customFormat="1" ht="15.75">
      <c r="A46" s="5"/>
      <c r="B46" s="43" t="s">
        <v>129</v>
      </c>
      <c r="C46" s="44" t="s">
        <v>58</v>
      </c>
      <c r="D46" s="44">
        <v>3</v>
      </c>
      <c r="E46" s="45">
        <v>0</v>
      </c>
      <c r="F46" s="45">
        <v>8.8480114579053133</v>
      </c>
      <c r="G46" s="45">
        <v>8.7271906753524959</v>
      </c>
      <c r="H46" s="45">
        <v>2.1759128844774454</v>
      </c>
      <c r="I46" s="45">
        <v>0</v>
      </c>
      <c r="J46" s="45">
        <v>0</v>
      </c>
      <c r="K46" s="46">
        <v>0</v>
      </c>
      <c r="L46" s="25"/>
      <c r="M46" s="47"/>
      <c r="N46" s="45"/>
      <c r="O46" s="45"/>
      <c r="P46" s="45"/>
      <c r="Q46" s="45"/>
      <c r="R46" s="45"/>
      <c r="S46" s="46"/>
      <c r="U46" s="48">
        <v>591345.71096344339</v>
      </c>
      <c r="V46" s="49">
        <v>596858.39161291439</v>
      </c>
      <c r="W46" s="49">
        <v>603976.14003436873</v>
      </c>
      <c r="X46" s="49">
        <v>610233.71327676007</v>
      </c>
      <c r="Y46" s="49">
        <v>614909.03407794656</v>
      </c>
      <c r="Z46" s="49">
        <v>618154.74900700804</v>
      </c>
      <c r="AA46" s="50">
        <v>617504.33862083941</v>
      </c>
      <c r="AB46" s="8"/>
      <c r="AC46" s="47">
        <v>130000</v>
      </c>
      <c r="AD46" s="45" t="s">
        <v>59</v>
      </c>
      <c r="AE46" s="45">
        <v>3470</v>
      </c>
      <c r="AF46" s="55" t="s">
        <v>59</v>
      </c>
      <c r="AG46" s="54">
        <v>15</v>
      </c>
      <c r="AH46" s="55" t="s">
        <v>59</v>
      </c>
      <c r="AI46" s="54">
        <v>1</v>
      </c>
      <c r="AJ46" s="55" t="s">
        <v>59</v>
      </c>
      <c r="AK46" s="54">
        <v>15</v>
      </c>
      <c r="AL46" s="55" t="s">
        <v>59</v>
      </c>
      <c r="AM46" s="73">
        <v>1</v>
      </c>
      <c r="AN46" s="55" t="s">
        <v>59</v>
      </c>
      <c r="AO46" s="55">
        <v>0</v>
      </c>
      <c r="AP46" s="55" t="s">
        <v>60</v>
      </c>
      <c r="AQ46" s="74"/>
      <c r="AR46" s="55">
        <f t="shared" si="0"/>
        <v>26158.62765739602</v>
      </c>
      <c r="AS46" s="56">
        <v>0</v>
      </c>
      <c r="AT46" s="55" t="s">
        <v>61</v>
      </c>
      <c r="AU46" s="46" t="s">
        <v>61</v>
      </c>
      <c r="AV46" s="8"/>
      <c r="AW46" s="57"/>
      <c r="AX46" s="13"/>
      <c r="AY46" s="57"/>
      <c r="AZ46" s="5"/>
    </row>
    <row r="47" spans="1:52" s="6" customFormat="1" ht="45">
      <c r="A47" s="5"/>
      <c r="B47" s="43" t="s">
        <v>130</v>
      </c>
      <c r="C47" s="44" t="s">
        <v>58</v>
      </c>
      <c r="D47" s="44">
        <v>3</v>
      </c>
      <c r="E47" s="45">
        <v>0</v>
      </c>
      <c r="F47" s="45">
        <v>2.4548343710171125</v>
      </c>
      <c r="G47" s="45">
        <v>0.5271170676904845</v>
      </c>
      <c r="H47" s="45">
        <v>0.34127040885342502</v>
      </c>
      <c r="I47" s="45">
        <v>0</v>
      </c>
      <c r="J47" s="45">
        <v>0</v>
      </c>
      <c r="K47" s="46">
        <v>0</v>
      </c>
      <c r="L47" s="25"/>
      <c r="M47" s="47"/>
      <c r="N47" s="45"/>
      <c r="O47" s="45"/>
      <c r="P47" s="45"/>
      <c r="Q47" s="45"/>
      <c r="R47" s="45"/>
      <c r="S47" s="46"/>
      <c r="U47" s="48">
        <v>6232.9320876530801</v>
      </c>
      <c r="V47" s="49">
        <v>6262.5039092932875</v>
      </c>
      <c r="W47" s="49">
        <v>6283.181859931783</v>
      </c>
      <c r="X47" s="49">
        <v>6308.529636863499</v>
      </c>
      <c r="Y47" s="49">
        <v>6318.0886650157909</v>
      </c>
      <c r="Z47" s="49">
        <v>6361.9884770006256</v>
      </c>
      <c r="AA47" s="50">
        <v>6240.5627800225693</v>
      </c>
      <c r="AB47" s="8"/>
      <c r="AC47" s="47" t="s">
        <v>131</v>
      </c>
      <c r="AD47" s="45" t="s">
        <v>59</v>
      </c>
      <c r="AE47" s="45">
        <v>33.5</v>
      </c>
      <c r="AF47" s="55" t="s">
        <v>59</v>
      </c>
      <c r="AG47" s="54">
        <v>7</v>
      </c>
      <c r="AH47" s="55" t="s">
        <v>59</v>
      </c>
      <c r="AI47" s="54">
        <v>3</v>
      </c>
      <c r="AJ47" s="55" t="s">
        <v>59</v>
      </c>
      <c r="AK47" s="54">
        <v>15</v>
      </c>
      <c r="AL47" s="55" t="s">
        <v>59</v>
      </c>
      <c r="AM47" s="73" t="s">
        <v>64</v>
      </c>
      <c r="AN47" s="55" t="s">
        <v>59</v>
      </c>
      <c r="AO47" s="55">
        <v>0</v>
      </c>
      <c r="AP47" s="55" t="s">
        <v>61</v>
      </c>
      <c r="AQ47" s="74" t="s">
        <v>89</v>
      </c>
      <c r="AR47" s="55">
        <f t="shared" si="0"/>
        <v>7.6306923694892248</v>
      </c>
      <c r="AS47" s="56">
        <v>0</v>
      </c>
      <c r="AT47" s="55" t="s">
        <v>61</v>
      </c>
      <c r="AU47" s="46" t="s">
        <v>61</v>
      </c>
      <c r="AV47" s="8"/>
      <c r="AW47" s="57"/>
      <c r="AX47" s="13"/>
      <c r="AY47" s="57"/>
      <c r="AZ47" s="5"/>
    </row>
    <row r="48" spans="1:52" s="6" customFormat="1" ht="45">
      <c r="A48" s="5"/>
      <c r="B48" s="43" t="s">
        <v>132</v>
      </c>
      <c r="C48" s="44" t="s">
        <v>58</v>
      </c>
      <c r="D48" s="44">
        <v>3</v>
      </c>
      <c r="E48" s="45">
        <v>0</v>
      </c>
      <c r="F48" s="45">
        <v>1.4629913132455139</v>
      </c>
      <c r="G48" s="45">
        <v>1.4430139707459888</v>
      </c>
      <c r="H48" s="45">
        <v>0.35978046180368745</v>
      </c>
      <c r="I48" s="45">
        <v>0</v>
      </c>
      <c r="J48" s="45">
        <v>0</v>
      </c>
      <c r="K48" s="46">
        <v>0</v>
      </c>
      <c r="L48" s="25"/>
      <c r="M48" s="47"/>
      <c r="N48" s="45"/>
      <c r="O48" s="45"/>
      <c r="P48" s="45"/>
      <c r="Q48" s="45"/>
      <c r="R48" s="45"/>
      <c r="S48" s="46"/>
      <c r="U48" s="48">
        <v>1535.2773400475658</v>
      </c>
      <c r="V48" s="49">
        <v>1536.9794486875157</v>
      </c>
      <c r="W48" s="49">
        <v>1539.2441661770258</v>
      </c>
      <c r="X48" s="49">
        <v>1541.6851473418258</v>
      </c>
      <c r="Y48" s="49">
        <v>1544.1409289317057</v>
      </c>
      <c r="Z48" s="49">
        <v>1546.3624919283156</v>
      </c>
      <c r="AA48" s="50">
        <v>1577.1362052930945</v>
      </c>
      <c r="AB48" s="8"/>
      <c r="AC48" s="47" t="s">
        <v>133</v>
      </c>
      <c r="AD48" s="45" t="s">
        <v>59</v>
      </c>
      <c r="AE48" s="45">
        <v>13.7</v>
      </c>
      <c r="AF48" s="55" t="s">
        <v>59</v>
      </c>
      <c r="AG48" s="54">
        <v>30</v>
      </c>
      <c r="AH48" s="55" t="s">
        <v>59</v>
      </c>
      <c r="AI48" s="54" t="s">
        <v>64</v>
      </c>
      <c r="AJ48" s="55" t="s">
        <v>59</v>
      </c>
      <c r="AK48" s="54">
        <v>45</v>
      </c>
      <c r="AL48" s="55" t="s">
        <v>59</v>
      </c>
      <c r="AM48" s="73">
        <v>1</v>
      </c>
      <c r="AN48" s="55" t="s">
        <v>59</v>
      </c>
      <c r="AO48" s="55">
        <v>0</v>
      </c>
      <c r="AP48" s="55" t="s">
        <v>60</v>
      </c>
      <c r="AQ48" s="74"/>
      <c r="AR48" s="55">
        <f t="shared" si="0"/>
        <v>41.858865245528705</v>
      </c>
      <c r="AS48" s="56">
        <v>0</v>
      </c>
      <c r="AT48" s="55" t="s">
        <v>61</v>
      </c>
      <c r="AU48" s="46" t="s">
        <v>61</v>
      </c>
      <c r="AV48" s="8"/>
      <c r="AW48" s="57"/>
      <c r="AX48" s="13"/>
      <c r="AY48" s="57"/>
      <c r="AZ48" s="5"/>
    </row>
    <row r="49" spans="1:52" s="6" customFormat="1" ht="15.75">
      <c r="A49" s="5"/>
      <c r="B49" s="43" t="s">
        <v>134</v>
      </c>
      <c r="C49" s="44" t="s">
        <v>58</v>
      </c>
      <c r="D49" s="44">
        <v>3</v>
      </c>
      <c r="E49" s="45">
        <v>0</v>
      </c>
      <c r="F49" s="45">
        <v>3.1864092209353916</v>
      </c>
      <c r="G49" s="45">
        <v>6.5609943963370281</v>
      </c>
      <c r="H49" s="45">
        <v>16.657880009239967</v>
      </c>
      <c r="I49" s="45">
        <v>23.705218080930905</v>
      </c>
      <c r="J49" s="45">
        <v>17.209183201470164</v>
      </c>
      <c r="K49" s="46">
        <v>0</v>
      </c>
      <c r="L49" s="25"/>
      <c r="M49" s="47"/>
      <c r="N49" s="45"/>
      <c r="O49" s="45"/>
      <c r="P49" s="45"/>
      <c r="Q49" s="45"/>
      <c r="R49" s="45"/>
      <c r="S49" s="46"/>
      <c r="U49" s="48">
        <v>2055480.2313031971</v>
      </c>
      <c r="V49" s="49">
        <v>2076245.3721671556</v>
      </c>
      <c r="W49" s="49">
        <v>2091406.918804409</v>
      </c>
      <c r="X49" s="49">
        <v>2105160.4999256739</v>
      </c>
      <c r="Y49" s="49">
        <v>2121502.1604763898</v>
      </c>
      <c r="Z49" s="49">
        <v>2134289.5122264493</v>
      </c>
      <c r="AA49" s="50">
        <v>2285885.7243365962</v>
      </c>
      <c r="AB49" s="8"/>
      <c r="AC49" s="47">
        <v>559000</v>
      </c>
      <c r="AD49" s="45" t="s">
        <v>59</v>
      </c>
      <c r="AE49" s="45">
        <v>12315</v>
      </c>
      <c r="AF49" s="55" t="s">
        <v>59</v>
      </c>
      <c r="AG49" s="54">
        <v>18</v>
      </c>
      <c r="AH49" s="55" t="s">
        <v>59</v>
      </c>
      <c r="AI49" s="54">
        <v>2.5</v>
      </c>
      <c r="AJ49" s="55" t="s">
        <v>59</v>
      </c>
      <c r="AK49" s="54">
        <v>45</v>
      </c>
      <c r="AL49" s="55" t="s">
        <v>59</v>
      </c>
      <c r="AM49" s="73" t="s">
        <v>64</v>
      </c>
      <c r="AN49" s="55" t="s">
        <v>59</v>
      </c>
      <c r="AO49" s="55">
        <v>0</v>
      </c>
      <c r="AP49" s="55" t="s">
        <v>60</v>
      </c>
      <c r="AQ49" s="74"/>
      <c r="AR49" s="55">
        <f t="shared" si="0"/>
        <v>230405.49303339911</v>
      </c>
      <c r="AS49" s="56">
        <v>0</v>
      </c>
      <c r="AT49" s="55" t="s">
        <v>61</v>
      </c>
      <c r="AU49" s="46" t="s">
        <v>61</v>
      </c>
      <c r="AV49" s="8"/>
      <c r="AW49" s="57"/>
      <c r="AX49" s="13"/>
      <c r="AY49" s="57"/>
      <c r="AZ49" s="5"/>
    </row>
    <row r="50" spans="1:52" s="6" customFormat="1" ht="15.75">
      <c r="A50" s="5"/>
      <c r="B50" s="43" t="s">
        <v>135</v>
      </c>
      <c r="C50" s="44" t="s">
        <v>58</v>
      </c>
      <c r="D50" s="44">
        <v>3</v>
      </c>
      <c r="E50" s="45">
        <v>0</v>
      </c>
      <c r="F50" s="45">
        <v>0.9297300971965724</v>
      </c>
      <c r="G50" s="45">
        <v>2.5577868080282538</v>
      </c>
      <c r="H50" s="45">
        <v>0.8337948315042355</v>
      </c>
      <c r="I50" s="45">
        <v>0.15390075215838739</v>
      </c>
      <c r="J50" s="45">
        <v>0</v>
      </c>
      <c r="K50" s="46">
        <v>0</v>
      </c>
      <c r="L50" s="25"/>
      <c r="M50" s="47"/>
      <c r="N50" s="45"/>
      <c r="O50" s="45"/>
      <c r="P50" s="45"/>
      <c r="Q50" s="45"/>
      <c r="R50" s="45"/>
      <c r="S50" s="46"/>
      <c r="U50" s="48">
        <v>37696.313461102349</v>
      </c>
      <c r="V50" s="49">
        <v>37998.981833634185</v>
      </c>
      <c r="W50" s="49">
        <v>38844.972443233477</v>
      </c>
      <c r="X50" s="49">
        <v>38903.41684559123</v>
      </c>
      <c r="Y50" s="49">
        <v>38965.715158263498</v>
      </c>
      <c r="Z50" s="49">
        <v>39237.809954451724</v>
      </c>
      <c r="AA50" s="50">
        <v>41871</v>
      </c>
      <c r="AB50" s="8"/>
      <c r="AC50" s="47">
        <v>9000</v>
      </c>
      <c r="AD50" s="45" t="s">
        <v>59</v>
      </c>
      <c r="AE50" s="45">
        <v>230</v>
      </c>
      <c r="AF50" s="55" t="s">
        <v>59</v>
      </c>
      <c r="AG50" s="54">
        <v>8</v>
      </c>
      <c r="AH50" s="55" t="s">
        <v>59</v>
      </c>
      <c r="AI50" s="54">
        <v>1</v>
      </c>
      <c r="AJ50" s="55" t="s">
        <v>59</v>
      </c>
      <c r="AK50" s="54">
        <v>20</v>
      </c>
      <c r="AL50" s="55" t="s">
        <v>59</v>
      </c>
      <c r="AM50" s="73" t="s">
        <v>64</v>
      </c>
      <c r="AN50" s="55" t="s">
        <v>59</v>
      </c>
      <c r="AO50" s="55">
        <v>0</v>
      </c>
      <c r="AP50" s="55" t="s">
        <v>60</v>
      </c>
      <c r="AQ50" s="74"/>
      <c r="AR50" s="55">
        <f t="shared" si="0"/>
        <v>4174.6865388976512</v>
      </c>
      <c r="AS50" s="56">
        <v>0</v>
      </c>
      <c r="AT50" s="55" t="s">
        <v>61</v>
      </c>
      <c r="AU50" s="46" t="s">
        <v>61</v>
      </c>
      <c r="AV50" s="8"/>
      <c r="AW50" s="57"/>
      <c r="AX50" s="13"/>
      <c r="AY50" s="57"/>
      <c r="AZ50" s="5"/>
    </row>
    <row r="51" spans="1:52" s="6" customFormat="1" ht="15.75">
      <c r="A51" s="5"/>
      <c r="B51" s="43" t="s">
        <v>136</v>
      </c>
      <c r="C51" s="44" t="s">
        <v>58</v>
      </c>
      <c r="D51" s="44">
        <v>3</v>
      </c>
      <c r="E51" s="45">
        <v>0</v>
      </c>
      <c r="F51" s="45">
        <v>1.7008597328445076</v>
      </c>
      <c r="G51" s="45">
        <v>1.6776342651885809</v>
      </c>
      <c r="H51" s="45">
        <v>0.41827732988281968</v>
      </c>
      <c r="I51" s="45">
        <v>0</v>
      </c>
      <c r="J51" s="45">
        <v>0</v>
      </c>
      <c r="K51" s="46">
        <v>0</v>
      </c>
      <c r="L51" s="25"/>
      <c r="M51" s="47"/>
      <c r="N51" s="45"/>
      <c r="O51" s="45"/>
      <c r="P51" s="45"/>
      <c r="Q51" s="45"/>
      <c r="R51" s="45"/>
      <c r="S51" s="46"/>
      <c r="U51" s="48">
        <v>85621.758536086971</v>
      </c>
      <c r="V51" s="49">
        <v>85677.303436188246</v>
      </c>
      <c r="W51" s="49">
        <v>85683.579170168363</v>
      </c>
      <c r="X51" s="49">
        <v>85730.569928955447</v>
      </c>
      <c r="Y51" s="49">
        <v>85812.970155694667</v>
      </c>
      <c r="Z51" s="49">
        <v>85874.896747373234</v>
      </c>
      <c r="AA51" s="50">
        <v>89665.722749283726</v>
      </c>
      <c r="AB51" s="8"/>
      <c r="AC51" s="47">
        <v>24614</v>
      </c>
      <c r="AD51" s="45" t="s">
        <v>59</v>
      </c>
      <c r="AE51" s="45" t="s">
        <v>73</v>
      </c>
      <c r="AF51" s="55" t="s">
        <v>59</v>
      </c>
      <c r="AG51" s="54">
        <v>10</v>
      </c>
      <c r="AH51" s="55" t="s">
        <v>59</v>
      </c>
      <c r="AI51" s="54">
        <v>2</v>
      </c>
      <c r="AJ51" s="55" t="s">
        <v>59</v>
      </c>
      <c r="AK51" s="54">
        <v>30</v>
      </c>
      <c r="AL51" s="55" t="s">
        <v>59</v>
      </c>
      <c r="AM51" s="73">
        <v>0.7</v>
      </c>
      <c r="AN51" s="55" t="s">
        <v>59</v>
      </c>
      <c r="AO51" s="55">
        <v>0</v>
      </c>
      <c r="AP51" s="55" t="s">
        <v>61</v>
      </c>
      <c r="AQ51" s="74" t="s">
        <v>89</v>
      </c>
      <c r="AR51" s="55">
        <f t="shared" si="0"/>
        <v>4043.9642131967557</v>
      </c>
      <c r="AS51" s="56">
        <v>0</v>
      </c>
      <c r="AT51" s="55" t="s">
        <v>61</v>
      </c>
      <c r="AU51" s="46" t="s">
        <v>61</v>
      </c>
      <c r="AV51" s="8"/>
      <c r="AW51" s="57"/>
      <c r="AX51" s="13"/>
      <c r="AY51" s="57"/>
      <c r="AZ51" s="5"/>
    </row>
    <row r="52" spans="1:52" s="6" customFormat="1" ht="15.75">
      <c r="A52" s="5"/>
      <c r="B52" s="43" t="s">
        <v>137</v>
      </c>
      <c r="C52" s="44" t="s">
        <v>58</v>
      </c>
      <c r="D52" s="44">
        <v>3</v>
      </c>
      <c r="E52" s="45">
        <v>0</v>
      </c>
      <c r="F52" s="45">
        <v>1.2442139976467383</v>
      </c>
      <c r="G52" s="45">
        <v>2.124004889365259</v>
      </c>
      <c r="H52" s="45">
        <v>0.62862452195445273</v>
      </c>
      <c r="I52" s="45">
        <v>0</v>
      </c>
      <c r="J52" s="45">
        <v>0</v>
      </c>
      <c r="K52" s="46">
        <v>0</v>
      </c>
      <c r="L52" s="25"/>
      <c r="M52" s="47"/>
      <c r="N52" s="45"/>
      <c r="O52" s="45"/>
      <c r="P52" s="45"/>
      <c r="Q52" s="45"/>
      <c r="R52" s="45"/>
      <c r="S52" s="46"/>
      <c r="U52" s="48">
        <v>13408.005919682206</v>
      </c>
      <c r="V52" s="49">
        <v>13608.182433493612</v>
      </c>
      <c r="W52" s="49">
        <v>13849.093557273263</v>
      </c>
      <c r="X52" s="49">
        <v>14073.399753049194</v>
      </c>
      <c r="Y52" s="49">
        <v>14338.089384848132</v>
      </c>
      <c r="Z52" s="49">
        <v>14589.742037159687</v>
      </c>
      <c r="AA52" s="50">
        <v>14698.268625575021</v>
      </c>
      <c r="AB52" s="8"/>
      <c r="AC52" s="47">
        <v>3900</v>
      </c>
      <c r="AD52" s="45" t="s">
        <v>59</v>
      </c>
      <c r="AE52" s="45">
        <v>112</v>
      </c>
      <c r="AF52" s="55" t="s">
        <v>59</v>
      </c>
      <c r="AG52" s="54">
        <v>20</v>
      </c>
      <c r="AH52" s="55" t="s">
        <v>59</v>
      </c>
      <c r="AI52" s="54">
        <v>6</v>
      </c>
      <c r="AJ52" s="55" t="s">
        <v>59</v>
      </c>
      <c r="AK52" s="54">
        <v>30</v>
      </c>
      <c r="AL52" s="55" t="s">
        <v>59</v>
      </c>
      <c r="AM52" s="73">
        <v>2</v>
      </c>
      <c r="AN52" s="55" t="s">
        <v>59</v>
      </c>
      <c r="AO52" s="55">
        <v>0</v>
      </c>
      <c r="AP52" s="55" t="s">
        <v>61</v>
      </c>
      <c r="AQ52" s="74" t="s">
        <v>70</v>
      </c>
      <c r="AR52" s="55">
        <f t="shared" si="0"/>
        <v>1290.2627058928156</v>
      </c>
      <c r="AS52" s="56">
        <v>0</v>
      </c>
      <c r="AT52" s="55" t="s">
        <v>61</v>
      </c>
      <c r="AU52" s="46" t="s">
        <v>61</v>
      </c>
      <c r="AV52" s="8"/>
      <c r="AW52" s="57"/>
      <c r="AX52" s="13"/>
      <c r="AY52" s="57"/>
      <c r="AZ52" s="5"/>
    </row>
    <row r="53" spans="1:52" s="6" customFormat="1" ht="15.75">
      <c r="A53" s="5"/>
      <c r="B53" s="43" t="s">
        <v>138</v>
      </c>
      <c r="C53" s="44" t="s">
        <v>58</v>
      </c>
      <c r="D53" s="44">
        <v>3</v>
      </c>
      <c r="E53" s="45">
        <v>0</v>
      </c>
      <c r="F53" s="45">
        <v>2.8258112335572427</v>
      </c>
      <c r="G53" s="45">
        <v>6.5017066102634411</v>
      </c>
      <c r="H53" s="45">
        <v>2.3351018114103024</v>
      </c>
      <c r="I53" s="45">
        <v>4.7130166468105035</v>
      </c>
      <c r="J53" s="45">
        <v>5.3734787660272483</v>
      </c>
      <c r="K53" s="46">
        <v>0</v>
      </c>
      <c r="L53" s="25"/>
      <c r="M53" s="47"/>
      <c r="N53" s="45"/>
      <c r="O53" s="45"/>
      <c r="P53" s="45"/>
      <c r="Q53" s="45"/>
      <c r="R53" s="45"/>
      <c r="S53" s="46"/>
      <c r="U53" s="48">
        <v>421865.28631507204</v>
      </c>
      <c r="V53" s="49">
        <v>428604.97410345671</v>
      </c>
      <c r="W53" s="49">
        <v>434283.55412691843</v>
      </c>
      <c r="X53" s="49">
        <v>439754.19037729705</v>
      </c>
      <c r="Y53" s="49">
        <v>445600.87745514122</v>
      </c>
      <c r="Z53" s="49">
        <v>447429.29715417034</v>
      </c>
      <c r="AA53" s="50">
        <v>474054.54577137838</v>
      </c>
      <c r="AB53" s="8"/>
      <c r="AC53" s="47">
        <v>103000</v>
      </c>
      <c r="AD53" s="45" t="s">
        <v>59</v>
      </c>
      <c r="AE53" s="45">
        <v>2384</v>
      </c>
      <c r="AF53" s="55" t="s">
        <v>59</v>
      </c>
      <c r="AG53" s="54">
        <v>18</v>
      </c>
      <c r="AH53" s="55" t="s">
        <v>59</v>
      </c>
      <c r="AI53" s="54">
        <v>2.5</v>
      </c>
      <c r="AJ53" s="55" t="s">
        <v>59</v>
      </c>
      <c r="AK53" s="54">
        <v>45</v>
      </c>
      <c r="AL53" s="55" t="s">
        <v>59</v>
      </c>
      <c r="AM53" s="73" t="s">
        <v>64</v>
      </c>
      <c r="AN53" s="55" t="s">
        <v>59</v>
      </c>
      <c r="AO53" s="55">
        <v>0</v>
      </c>
      <c r="AP53" s="55" t="s">
        <v>60</v>
      </c>
      <c r="AQ53" s="74"/>
      <c r="AR53" s="55">
        <f t="shared" si="0"/>
        <v>52189.259456306347</v>
      </c>
      <c r="AS53" s="56">
        <v>0</v>
      </c>
      <c r="AT53" s="55" t="s">
        <v>61</v>
      </c>
      <c r="AU53" s="46" t="s">
        <v>61</v>
      </c>
      <c r="AV53" s="8"/>
      <c r="AW53" s="57"/>
      <c r="AX53" s="13"/>
      <c r="AY53" s="57"/>
      <c r="AZ53" s="5"/>
    </row>
    <row r="54" spans="1:52" s="6" customFormat="1" ht="15.75">
      <c r="A54" s="5"/>
      <c r="B54" s="43" t="s">
        <v>139</v>
      </c>
      <c r="C54" s="44" t="s">
        <v>58</v>
      </c>
      <c r="D54" s="44">
        <v>3</v>
      </c>
      <c r="E54" s="45">
        <v>0</v>
      </c>
      <c r="F54" s="45">
        <v>0.72998517382696304</v>
      </c>
      <c r="G54" s="45">
        <v>2.6761319419358446E-2</v>
      </c>
      <c r="H54" s="45">
        <v>2.2535067536785512E-3</v>
      </c>
      <c r="I54" s="45">
        <v>0</v>
      </c>
      <c r="J54" s="45">
        <v>0</v>
      </c>
      <c r="K54" s="46">
        <v>0</v>
      </c>
      <c r="L54" s="25"/>
      <c r="M54" s="47"/>
      <c r="N54" s="45"/>
      <c r="O54" s="45"/>
      <c r="P54" s="45"/>
      <c r="Q54" s="45"/>
      <c r="R54" s="45"/>
      <c r="S54" s="46"/>
      <c r="U54" s="48">
        <v>34392.713334629494</v>
      </c>
      <c r="V54" s="49">
        <v>34625.110087462956</v>
      </c>
      <c r="W54" s="49">
        <v>34950.878990612393</v>
      </c>
      <c r="X54" s="49">
        <v>35353.605575197216</v>
      </c>
      <c r="Y54" s="49">
        <v>35722.487179479605</v>
      </c>
      <c r="Z54" s="49">
        <v>35969.288882061235</v>
      </c>
      <c r="AA54" s="50">
        <v>35561.158226301799</v>
      </c>
      <c r="AB54" s="8"/>
      <c r="AC54" s="47">
        <v>13000</v>
      </c>
      <c r="AD54" s="45" t="s">
        <v>59</v>
      </c>
      <c r="AE54" s="45" t="s">
        <v>73</v>
      </c>
      <c r="AF54" s="55" t="s">
        <v>59</v>
      </c>
      <c r="AG54" s="54">
        <v>9</v>
      </c>
      <c r="AH54" s="55" t="s">
        <v>59</v>
      </c>
      <c r="AI54" s="54">
        <v>5</v>
      </c>
      <c r="AJ54" s="55" t="s">
        <v>59</v>
      </c>
      <c r="AK54" s="54">
        <v>20</v>
      </c>
      <c r="AL54" s="55" t="s">
        <v>59</v>
      </c>
      <c r="AM54" s="73">
        <v>0.5</v>
      </c>
      <c r="AN54" s="55" t="s">
        <v>59</v>
      </c>
      <c r="AO54" s="55">
        <v>0</v>
      </c>
      <c r="AP54" s="55" t="s">
        <v>61</v>
      </c>
      <c r="AQ54" s="74" t="s">
        <v>70</v>
      </c>
      <c r="AR54" s="55">
        <f t="shared" si="0"/>
        <v>1168.4448916723049</v>
      </c>
      <c r="AS54" s="56">
        <v>0</v>
      </c>
      <c r="AT54" s="55" t="s">
        <v>61</v>
      </c>
      <c r="AU54" s="46" t="s">
        <v>61</v>
      </c>
      <c r="AV54" s="8"/>
      <c r="AW54" s="57"/>
      <c r="AX54" s="13"/>
      <c r="AY54" s="57"/>
      <c r="AZ54" s="5"/>
    </row>
    <row r="55" spans="1:52" s="6" customFormat="1" ht="15.75">
      <c r="A55" s="5"/>
      <c r="B55" s="43" t="s">
        <v>140</v>
      </c>
      <c r="C55" s="44" t="s">
        <v>58</v>
      </c>
      <c r="D55" s="44">
        <v>3</v>
      </c>
      <c r="E55" s="45">
        <v>0</v>
      </c>
      <c r="F55" s="45">
        <v>1.7227301686340732</v>
      </c>
      <c r="G55" s="45">
        <v>4.2300275083888783E-2</v>
      </c>
      <c r="H55" s="45">
        <v>6.5969556282037919E-2</v>
      </c>
      <c r="I55" s="45">
        <v>0</v>
      </c>
      <c r="J55" s="45">
        <v>0</v>
      </c>
      <c r="K55" s="46">
        <v>0</v>
      </c>
      <c r="L55" s="25"/>
      <c r="M55" s="47"/>
      <c r="N55" s="45"/>
      <c r="O55" s="45"/>
      <c r="P55" s="45"/>
      <c r="Q55" s="45"/>
      <c r="R55" s="45"/>
      <c r="S55" s="46"/>
      <c r="U55" s="48">
        <v>582.54552788568355</v>
      </c>
      <c r="V55" s="49">
        <v>588.24270875105958</v>
      </c>
      <c r="W55" s="49">
        <v>592.17480744677664</v>
      </c>
      <c r="X55" s="49">
        <v>596.05067832806958</v>
      </c>
      <c r="Y55" s="49">
        <v>601.30796965864261</v>
      </c>
      <c r="Z55" s="49">
        <v>606.98760401361062</v>
      </c>
      <c r="AA55" s="50">
        <v>590.85281961248813</v>
      </c>
      <c r="AB55" s="8"/>
      <c r="AC55" s="47">
        <v>102</v>
      </c>
      <c r="AD55" s="45" t="s">
        <v>59</v>
      </c>
      <c r="AE55" s="45">
        <v>2.7</v>
      </c>
      <c r="AF55" s="55" t="s">
        <v>59</v>
      </c>
      <c r="AG55" s="54">
        <v>15</v>
      </c>
      <c r="AH55" s="55" t="s">
        <v>59</v>
      </c>
      <c r="AI55" s="54" t="s">
        <v>64</v>
      </c>
      <c r="AJ55" s="55" t="s">
        <v>59</v>
      </c>
      <c r="AK55" s="54">
        <v>20</v>
      </c>
      <c r="AL55" s="55" t="s">
        <v>59</v>
      </c>
      <c r="AM55" s="73">
        <v>1</v>
      </c>
      <c r="AN55" s="55" t="s">
        <v>59</v>
      </c>
      <c r="AO55" s="55">
        <v>0</v>
      </c>
      <c r="AP55" s="55" t="s">
        <v>61</v>
      </c>
      <c r="AQ55" s="74" t="s">
        <v>89</v>
      </c>
      <c r="AR55" s="55">
        <f t="shared" si="0"/>
        <v>8.3072917268045785</v>
      </c>
      <c r="AS55" s="56">
        <v>0</v>
      </c>
      <c r="AT55" s="55" t="s">
        <v>61</v>
      </c>
      <c r="AU55" s="46" t="s">
        <v>61</v>
      </c>
      <c r="AV55" s="8"/>
      <c r="AW55" s="57"/>
      <c r="AX55" s="13"/>
      <c r="AY55" s="57"/>
      <c r="AZ55" s="5"/>
    </row>
    <row r="56" spans="1:52" s="6" customFormat="1" ht="15.75">
      <c r="A56" s="5"/>
      <c r="B56" s="43" t="s">
        <v>141</v>
      </c>
      <c r="C56" s="44" t="s">
        <v>58</v>
      </c>
      <c r="D56" s="44">
        <v>3</v>
      </c>
      <c r="E56" s="45">
        <v>0</v>
      </c>
      <c r="F56" s="45">
        <v>1.4834150439595064</v>
      </c>
      <c r="G56" s="45">
        <v>1.4631588126792365</v>
      </c>
      <c r="H56" s="45">
        <v>0.36480308852847187</v>
      </c>
      <c r="I56" s="45">
        <v>0</v>
      </c>
      <c r="J56" s="45">
        <v>0</v>
      </c>
      <c r="K56" s="46">
        <v>0</v>
      </c>
      <c r="L56" s="25"/>
      <c r="M56" s="47"/>
      <c r="N56" s="45"/>
      <c r="O56" s="45"/>
      <c r="P56" s="45"/>
      <c r="Q56" s="45"/>
      <c r="R56" s="45"/>
      <c r="S56" s="46"/>
      <c r="U56" s="48">
        <v>5957.4662801738805</v>
      </c>
      <c r="V56" s="49">
        <v>5932.6322297537627</v>
      </c>
      <c r="W56" s="49">
        <v>5931.532420825326</v>
      </c>
      <c r="X56" s="49">
        <v>5940.3528350719744</v>
      </c>
      <c r="Y56" s="49">
        <v>5955.2279875921167</v>
      </c>
      <c r="Z56" s="49">
        <v>6021.4021872728454</v>
      </c>
      <c r="AA56" s="50">
        <v>6179.7524934022604</v>
      </c>
      <c r="AB56" s="8"/>
      <c r="AC56" s="47">
        <v>2034</v>
      </c>
      <c r="AD56" s="45" t="s">
        <v>59</v>
      </c>
      <c r="AE56" s="45">
        <v>43</v>
      </c>
      <c r="AF56" s="55" t="s">
        <v>59</v>
      </c>
      <c r="AG56" s="54">
        <v>21</v>
      </c>
      <c r="AH56" s="55" t="s">
        <v>59</v>
      </c>
      <c r="AI56" s="54">
        <v>3</v>
      </c>
      <c r="AJ56" s="55" t="s">
        <v>59</v>
      </c>
      <c r="AK56" s="54">
        <v>45</v>
      </c>
      <c r="AL56" s="55" t="s">
        <v>59</v>
      </c>
      <c r="AM56" s="73" t="s">
        <v>64</v>
      </c>
      <c r="AN56" s="55" t="s">
        <v>59</v>
      </c>
      <c r="AO56" s="55">
        <v>0</v>
      </c>
      <c r="AP56" s="55" t="s">
        <v>60</v>
      </c>
      <c r="AQ56" s="74"/>
      <c r="AR56" s="55">
        <f t="shared" si="0"/>
        <v>222.28621322837989</v>
      </c>
      <c r="AS56" s="56">
        <v>0</v>
      </c>
      <c r="AT56" s="55" t="s">
        <v>61</v>
      </c>
      <c r="AU56" s="46" t="s">
        <v>61</v>
      </c>
      <c r="AV56" s="8"/>
      <c r="AW56" s="57"/>
      <c r="AX56" s="13"/>
      <c r="AY56" s="57"/>
      <c r="AZ56" s="5"/>
    </row>
    <row r="57" spans="1:52" s="6" customFormat="1" ht="15.75">
      <c r="A57" s="5"/>
      <c r="B57" s="43" t="s">
        <v>142</v>
      </c>
      <c r="C57" s="44" t="s">
        <v>58</v>
      </c>
      <c r="D57" s="44">
        <v>3</v>
      </c>
      <c r="E57" s="45">
        <v>0</v>
      </c>
      <c r="F57" s="45">
        <v>2.62923242759061</v>
      </c>
      <c r="G57" s="45">
        <v>0.76575223484991883</v>
      </c>
      <c r="H57" s="45">
        <v>0</v>
      </c>
      <c r="I57" s="45">
        <v>0</v>
      </c>
      <c r="J57" s="45">
        <v>0</v>
      </c>
      <c r="K57" s="46">
        <v>0</v>
      </c>
      <c r="L57" s="25"/>
      <c r="M57" s="47"/>
      <c r="N57" s="45"/>
      <c r="O57" s="45"/>
      <c r="P57" s="45"/>
      <c r="Q57" s="45"/>
      <c r="R57" s="45"/>
      <c r="S57" s="46"/>
      <c r="U57" s="48">
        <v>5226.9570976522436</v>
      </c>
      <c r="V57" s="49">
        <v>5251.1714137787458</v>
      </c>
      <c r="W57" s="49">
        <v>5271.3464196887662</v>
      </c>
      <c r="X57" s="49">
        <v>5292.5523365231502</v>
      </c>
      <c r="Y57" s="49">
        <v>5314.4224929272359</v>
      </c>
      <c r="Z57" s="49">
        <v>5333.3847818506056</v>
      </c>
      <c r="AA57" s="50">
        <v>6057.1212089278997</v>
      </c>
      <c r="AB57" s="8"/>
      <c r="AC57" s="47">
        <v>1650</v>
      </c>
      <c r="AD57" s="45" t="s">
        <v>59</v>
      </c>
      <c r="AE57" s="45" t="s">
        <v>73</v>
      </c>
      <c r="AF57" s="55" t="s">
        <v>59</v>
      </c>
      <c r="AG57" s="54">
        <v>20</v>
      </c>
      <c r="AH57" s="55" t="s">
        <v>59</v>
      </c>
      <c r="AI57" s="54">
        <v>5</v>
      </c>
      <c r="AJ57" s="55" t="s">
        <v>59</v>
      </c>
      <c r="AK57" s="54">
        <v>30</v>
      </c>
      <c r="AL57" s="55" t="s">
        <v>59</v>
      </c>
      <c r="AM57" s="73" t="s">
        <v>64</v>
      </c>
      <c r="AN57" s="55" t="s">
        <v>59</v>
      </c>
      <c r="AO57" s="55">
        <v>0</v>
      </c>
      <c r="AP57" s="55" t="s">
        <v>60</v>
      </c>
      <c r="AQ57" s="74"/>
      <c r="AR57" s="55">
        <f t="shared" si="0"/>
        <v>830.16411127565607</v>
      </c>
      <c r="AS57" s="56">
        <v>0</v>
      </c>
      <c r="AT57" s="55" t="s">
        <v>61</v>
      </c>
      <c r="AU57" s="46" t="s">
        <v>61</v>
      </c>
      <c r="AV57" s="8"/>
      <c r="AW57" s="57"/>
      <c r="AX57" s="13"/>
      <c r="AY57" s="57"/>
      <c r="AZ57" s="5"/>
    </row>
    <row r="58" spans="1:52" s="6" customFormat="1" ht="15.75">
      <c r="A58" s="5"/>
      <c r="B58" s="43" t="s">
        <v>143</v>
      </c>
      <c r="C58" s="44" t="s">
        <v>58</v>
      </c>
      <c r="D58" s="44">
        <v>3</v>
      </c>
      <c r="E58" s="45">
        <v>0</v>
      </c>
      <c r="F58" s="45">
        <v>3.1384381967289041</v>
      </c>
      <c r="G58" s="45">
        <v>0.17566586233148165</v>
      </c>
      <c r="H58" s="45">
        <v>1.5474067969492536E-2</v>
      </c>
      <c r="I58" s="45">
        <v>0</v>
      </c>
      <c r="J58" s="45">
        <v>0</v>
      </c>
      <c r="K58" s="46">
        <v>0</v>
      </c>
      <c r="L58" s="25"/>
      <c r="M58" s="47"/>
      <c r="N58" s="45"/>
      <c r="O58" s="45"/>
      <c r="P58" s="45"/>
      <c r="Q58" s="45"/>
      <c r="R58" s="45"/>
      <c r="S58" s="46"/>
      <c r="U58" s="48">
        <v>4166.1630104599353</v>
      </c>
      <c r="V58" s="49">
        <v>4172.8135902826934</v>
      </c>
      <c r="W58" s="49">
        <v>4181.0937803774377</v>
      </c>
      <c r="X58" s="49">
        <v>4190.1818625357973</v>
      </c>
      <c r="Y58" s="49">
        <v>4199.4671934154221</v>
      </c>
      <c r="Z58" s="49">
        <v>4203.7141489468258</v>
      </c>
      <c r="AA58" s="50">
        <v>4702.1371280459007</v>
      </c>
      <c r="AB58" s="8"/>
      <c r="AC58" s="47">
        <v>977</v>
      </c>
      <c r="AD58" s="45" t="s">
        <v>59</v>
      </c>
      <c r="AE58" s="45">
        <v>23</v>
      </c>
      <c r="AF58" s="55" t="s">
        <v>59</v>
      </c>
      <c r="AG58" s="54">
        <v>30</v>
      </c>
      <c r="AH58" s="55" t="s">
        <v>59</v>
      </c>
      <c r="AI58" s="54">
        <v>3</v>
      </c>
      <c r="AJ58" s="55" t="s">
        <v>59</v>
      </c>
      <c r="AK58" s="54">
        <v>45</v>
      </c>
      <c r="AL58" s="55" t="s">
        <v>59</v>
      </c>
      <c r="AM58" s="73" t="s">
        <v>64</v>
      </c>
      <c r="AN58" s="55" t="s">
        <v>59</v>
      </c>
      <c r="AO58" s="55">
        <v>0</v>
      </c>
      <c r="AP58" s="55" t="s">
        <v>60</v>
      </c>
      <c r="AQ58" s="74"/>
      <c r="AR58" s="55">
        <f t="shared" si="0"/>
        <v>535.97411758596536</v>
      </c>
      <c r="AS58" s="56">
        <v>0</v>
      </c>
      <c r="AT58" s="55" t="s">
        <v>61</v>
      </c>
      <c r="AU58" s="46" t="s">
        <v>61</v>
      </c>
      <c r="AV58" s="8"/>
      <c r="AW58" s="57"/>
      <c r="AX58" s="13"/>
      <c r="AY58" s="57"/>
      <c r="AZ58" s="5"/>
    </row>
    <row r="59" spans="1:52" s="6" customFormat="1" ht="15.75">
      <c r="A59" s="5"/>
      <c r="B59" s="43" t="s">
        <v>144</v>
      </c>
      <c r="C59" s="44" t="s">
        <v>58</v>
      </c>
      <c r="D59" s="44">
        <v>3</v>
      </c>
      <c r="E59" s="45">
        <v>0</v>
      </c>
      <c r="F59" s="45">
        <v>1.4989782781517664</v>
      </c>
      <c r="G59" s="45">
        <v>1.2102520621042998</v>
      </c>
      <c r="H59" s="45">
        <v>0.55911032613888534</v>
      </c>
      <c r="I59" s="45">
        <v>0</v>
      </c>
      <c r="J59" s="45">
        <v>0</v>
      </c>
      <c r="K59" s="46">
        <v>0</v>
      </c>
      <c r="L59" s="25"/>
      <c r="M59" s="47"/>
      <c r="N59" s="45"/>
      <c r="O59" s="45"/>
      <c r="P59" s="45"/>
      <c r="Q59" s="45"/>
      <c r="R59" s="45"/>
      <c r="S59" s="46"/>
      <c r="U59" s="48">
        <v>1818.4567475725398</v>
      </c>
      <c r="V59" s="49">
        <v>1819.7637475368524</v>
      </c>
      <c r="W59" s="49">
        <v>1821.7040276630016</v>
      </c>
      <c r="X59" s="49">
        <v>1823.634683572335</v>
      </c>
      <c r="Y59" s="49">
        <v>1825.8713636433868</v>
      </c>
      <c r="Z59" s="49">
        <v>1828.2051260569215</v>
      </c>
      <c r="AA59" s="50">
        <v>1892.302766137992</v>
      </c>
      <c r="AB59" s="8"/>
      <c r="AC59" s="47">
        <v>275</v>
      </c>
      <c r="AD59" s="45" t="s">
        <v>59</v>
      </c>
      <c r="AE59" s="45">
        <v>8.3000000000000007</v>
      </c>
      <c r="AF59" s="55" t="s">
        <v>59</v>
      </c>
      <c r="AG59" s="54">
        <v>30</v>
      </c>
      <c r="AH59" s="55" t="s">
        <v>59</v>
      </c>
      <c r="AI59" s="54">
        <v>5</v>
      </c>
      <c r="AJ59" s="55" t="s">
        <v>59</v>
      </c>
      <c r="AK59" s="54">
        <v>45</v>
      </c>
      <c r="AL59" s="55" t="s">
        <v>59</v>
      </c>
      <c r="AM59" s="73">
        <v>0.5</v>
      </c>
      <c r="AN59" s="55" t="s">
        <v>59</v>
      </c>
      <c r="AO59" s="55">
        <v>0</v>
      </c>
      <c r="AP59" s="55" t="s">
        <v>61</v>
      </c>
      <c r="AQ59" s="74" t="s">
        <v>89</v>
      </c>
      <c r="AR59" s="55">
        <f t="shared" si="0"/>
        <v>73.846018565452141</v>
      </c>
      <c r="AS59" s="56">
        <v>0</v>
      </c>
      <c r="AT59" s="55" t="s">
        <v>61</v>
      </c>
      <c r="AU59" s="46" t="s">
        <v>61</v>
      </c>
      <c r="AV59" s="8"/>
      <c r="AW59" s="57"/>
      <c r="AX59" s="13"/>
      <c r="AY59" s="57"/>
      <c r="AZ59" s="5"/>
    </row>
    <row r="60" spans="1:52" s="6" customFormat="1" ht="15.75">
      <c r="A60" s="5"/>
      <c r="B60" s="43" t="s">
        <v>145</v>
      </c>
      <c r="C60" s="44" t="s">
        <v>58</v>
      </c>
      <c r="D60" s="44">
        <v>3</v>
      </c>
      <c r="E60" s="45">
        <v>0</v>
      </c>
      <c r="F60" s="45">
        <v>3.8723925732332058</v>
      </c>
      <c r="G60" s="45">
        <v>3.819514533543086</v>
      </c>
      <c r="H60" s="45">
        <v>0.95230311736595308</v>
      </c>
      <c r="I60" s="45">
        <v>0</v>
      </c>
      <c r="J60" s="45">
        <v>0</v>
      </c>
      <c r="K60" s="46">
        <v>0</v>
      </c>
      <c r="L60" s="25"/>
      <c r="M60" s="47"/>
      <c r="N60" s="45"/>
      <c r="O60" s="45"/>
      <c r="P60" s="45"/>
      <c r="Q60" s="45"/>
      <c r="R60" s="45"/>
      <c r="S60" s="46"/>
      <c r="U60" s="48">
        <v>232332.9951089352</v>
      </c>
      <c r="V60" s="49">
        <v>234147.90375266166</v>
      </c>
      <c r="W60" s="49">
        <v>235988.73300674991</v>
      </c>
      <c r="X60" s="49">
        <v>237564.42600851203</v>
      </c>
      <c r="Y60" s="49">
        <v>239156.18343031625</v>
      </c>
      <c r="Z60" s="49">
        <v>240634.99213232519</v>
      </c>
      <c r="AA60" s="50">
        <v>243196.21108691441</v>
      </c>
      <c r="AB60" s="8"/>
      <c r="AC60" s="47">
        <v>48275</v>
      </c>
      <c r="AD60" s="45" t="s">
        <v>59</v>
      </c>
      <c r="AE60" s="45">
        <v>1423</v>
      </c>
      <c r="AF60" s="55" t="s">
        <v>59</v>
      </c>
      <c r="AG60" s="54">
        <v>11</v>
      </c>
      <c r="AH60" s="55" t="s">
        <v>59</v>
      </c>
      <c r="AI60" s="54">
        <v>1</v>
      </c>
      <c r="AJ60" s="55" t="s">
        <v>59</v>
      </c>
      <c r="AK60" s="54">
        <v>17</v>
      </c>
      <c r="AL60" s="55" t="s">
        <v>59</v>
      </c>
      <c r="AM60" s="73">
        <v>1</v>
      </c>
      <c r="AN60" s="55" t="s">
        <v>59</v>
      </c>
      <c r="AO60" s="55">
        <v>0</v>
      </c>
      <c r="AP60" s="55" t="s">
        <v>61</v>
      </c>
      <c r="AQ60" s="74" t="s">
        <v>146</v>
      </c>
      <c r="AR60" s="55">
        <f t="shared" si="0"/>
        <v>10863.215977979213</v>
      </c>
      <c r="AS60" s="56">
        <v>0</v>
      </c>
      <c r="AT60" s="55" t="s">
        <v>61</v>
      </c>
      <c r="AU60" s="46" t="s">
        <v>61</v>
      </c>
      <c r="AV60" s="8"/>
      <c r="AW60" s="57"/>
      <c r="AX60" s="13"/>
      <c r="AY60" s="57"/>
      <c r="AZ60" s="5"/>
    </row>
    <row r="61" spans="1:52" s="6" customFormat="1" ht="15.75">
      <c r="A61" s="5"/>
      <c r="B61" s="43" t="s">
        <v>147</v>
      </c>
      <c r="C61" s="44" t="s">
        <v>58</v>
      </c>
      <c r="D61" s="44">
        <v>3</v>
      </c>
      <c r="E61" s="45">
        <v>0</v>
      </c>
      <c r="F61" s="45">
        <v>0.8825113193063735</v>
      </c>
      <c r="G61" s="45">
        <v>0.8704605089386892</v>
      </c>
      <c r="H61" s="45">
        <v>0.21702817175493722</v>
      </c>
      <c r="I61" s="45">
        <v>0</v>
      </c>
      <c r="J61" s="45">
        <v>0</v>
      </c>
      <c r="K61" s="46">
        <v>0</v>
      </c>
      <c r="L61" s="25"/>
      <c r="M61" s="47"/>
      <c r="N61" s="45"/>
      <c r="O61" s="45"/>
      <c r="P61" s="45"/>
      <c r="Q61" s="45"/>
      <c r="R61" s="45"/>
      <c r="S61" s="46"/>
      <c r="U61" s="48">
        <v>2160.6722066178845</v>
      </c>
      <c r="V61" s="49">
        <v>2264.2056134637187</v>
      </c>
      <c r="W61" s="49">
        <v>2288.3610124510246</v>
      </c>
      <c r="X61" s="49">
        <v>2312.01299033333</v>
      </c>
      <c r="Y61" s="49">
        <v>2337.3562674736122</v>
      </c>
      <c r="Z61" s="49">
        <v>2366.4818747294921</v>
      </c>
      <c r="AA61" s="50">
        <v>2926.2465087020705</v>
      </c>
      <c r="AB61" s="8"/>
      <c r="AC61" s="47">
        <v>667</v>
      </c>
      <c r="AD61" s="45" t="s">
        <v>59</v>
      </c>
      <c r="AE61" s="45" t="s">
        <v>73</v>
      </c>
      <c r="AF61" s="55" t="s">
        <v>59</v>
      </c>
      <c r="AG61" s="54">
        <v>15</v>
      </c>
      <c r="AH61" s="55" t="s">
        <v>59</v>
      </c>
      <c r="AI61" s="54">
        <v>5</v>
      </c>
      <c r="AJ61" s="55" t="s">
        <v>59</v>
      </c>
      <c r="AK61" s="54">
        <v>20</v>
      </c>
      <c r="AL61" s="55" t="s">
        <v>59</v>
      </c>
      <c r="AM61" s="73">
        <v>0.9</v>
      </c>
      <c r="AN61" s="55" t="s">
        <v>59</v>
      </c>
      <c r="AO61" s="55">
        <v>0</v>
      </c>
      <c r="AP61" s="55" t="s">
        <v>61</v>
      </c>
      <c r="AQ61" s="74" t="s">
        <v>89</v>
      </c>
      <c r="AR61" s="55">
        <f t="shared" si="0"/>
        <v>765.574302084186</v>
      </c>
      <c r="AS61" s="56">
        <v>0</v>
      </c>
      <c r="AT61" s="55" t="s">
        <v>61</v>
      </c>
      <c r="AU61" s="46" t="s">
        <v>61</v>
      </c>
      <c r="AV61" s="8"/>
      <c r="AW61" s="57"/>
      <c r="AX61" s="13"/>
      <c r="AY61" s="57"/>
      <c r="AZ61" s="5"/>
    </row>
    <row r="62" spans="1:52" s="6" customFormat="1" ht="15.75">
      <c r="A62" s="5"/>
      <c r="B62" s="43" t="s">
        <v>148</v>
      </c>
      <c r="C62" s="44" t="s">
        <v>58</v>
      </c>
      <c r="D62" s="44">
        <v>3</v>
      </c>
      <c r="E62" s="45">
        <v>0</v>
      </c>
      <c r="F62" s="45">
        <v>2.3084898662554783</v>
      </c>
      <c r="G62" s="45">
        <v>0.93455758567063785</v>
      </c>
      <c r="H62" s="45">
        <v>2.900536517862937E-2</v>
      </c>
      <c r="I62" s="45">
        <v>6.4483247090065953E-4</v>
      </c>
      <c r="J62" s="45">
        <v>0</v>
      </c>
      <c r="K62" s="46">
        <v>0</v>
      </c>
      <c r="L62" s="25"/>
      <c r="M62" s="47"/>
      <c r="N62" s="45"/>
      <c r="O62" s="45"/>
      <c r="P62" s="45"/>
      <c r="Q62" s="45"/>
      <c r="R62" s="45"/>
      <c r="S62" s="46"/>
      <c r="U62" s="48">
        <v>1232.4813855258494</v>
      </c>
      <c r="V62" s="49">
        <v>1234.1249681691497</v>
      </c>
      <c r="W62" s="49">
        <v>1237.9040848884306</v>
      </c>
      <c r="X62" s="49">
        <v>1241.6808761140803</v>
      </c>
      <c r="Y62" s="49">
        <v>1245.4735203665916</v>
      </c>
      <c r="Z62" s="49">
        <v>1248.8098336268483</v>
      </c>
      <c r="AA62" s="50">
        <v>1315.7871698639531</v>
      </c>
      <c r="AB62" s="8"/>
      <c r="AC62" s="47">
        <v>324</v>
      </c>
      <c r="AD62" s="45" t="s">
        <v>59</v>
      </c>
      <c r="AE62" s="45">
        <v>6.9</v>
      </c>
      <c r="AF62" s="55" t="s">
        <v>59</v>
      </c>
      <c r="AG62" s="54">
        <v>30</v>
      </c>
      <c r="AH62" s="55" t="s">
        <v>59</v>
      </c>
      <c r="AI62" s="54">
        <v>11</v>
      </c>
      <c r="AJ62" s="55" t="s">
        <v>59</v>
      </c>
      <c r="AK62" s="54">
        <v>45</v>
      </c>
      <c r="AL62" s="55" t="s">
        <v>59</v>
      </c>
      <c r="AM62" s="73" t="s">
        <v>64</v>
      </c>
      <c r="AN62" s="55" t="s">
        <v>59</v>
      </c>
      <c r="AO62" s="55">
        <v>0</v>
      </c>
      <c r="AP62" s="55" t="s">
        <v>60</v>
      </c>
      <c r="AQ62" s="74"/>
      <c r="AR62" s="55">
        <f t="shared" si="0"/>
        <v>83.305784338103649</v>
      </c>
      <c r="AS62" s="56">
        <v>0</v>
      </c>
      <c r="AT62" s="55" t="s">
        <v>61</v>
      </c>
      <c r="AU62" s="46" t="s">
        <v>61</v>
      </c>
      <c r="AV62" s="8"/>
      <c r="AW62" s="57"/>
      <c r="AX62" s="13"/>
      <c r="AY62" s="57"/>
      <c r="AZ62" s="5"/>
    </row>
    <row r="63" spans="1:52" s="6" customFormat="1" ht="15.75">
      <c r="A63" s="5"/>
      <c r="B63" s="43" t="s">
        <v>149</v>
      </c>
      <c r="C63" s="44" t="s">
        <v>58</v>
      </c>
      <c r="D63" s="44">
        <v>3</v>
      </c>
      <c r="E63" s="45">
        <v>0</v>
      </c>
      <c r="F63" s="45">
        <v>0.75550340379835468</v>
      </c>
      <c r="G63" s="45">
        <v>0.41951951112170471</v>
      </c>
      <c r="H63" s="45">
        <v>4.2977085079940684E-2</v>
      </c>
      <c r="I63" s="45">
        <v>0</v>
      </c>
      <c r="J63" s="45">
        <v>0</v>
      </c>
      <c r="K63" s="46">
        <v>0</v>
      </c>
      <c r="L63" s="25"/>
      <c r="M63" s="47"/>
      <c r="N63" s="45"/>
      <c r="O63" s="45"/>
      <c r="P63" s="45"/>
      <c r="Q63" s="45"/>
      <c r="R63" s="45"/>
      <c r="S63" s="46"/>
      <c r="U63" s="48">
        <v>4185.7123593690012</v>
      </c>
      <c r="V63" s="49">
        <v>4202.7159097134172</v>
      </c>
      <c r="W63" s="49">
        <v>4220.0056416103062</v>
      </c>
      <c r="X63" s="49">
        <v>4239.6848140476095</v>
      </c>
      <c r="Y63" s="49">
        <v>4247.4856966130928</v>
      </c>
      <c r="Z63" s="49">
        <v>4274.7921977488413</v>
      </c>
      <c r="AA63" s="50">
        <v>4288.6089874311892</v>
      </c>
      <c r="AB63" s="8"/>
      <c r="AC63" s="47">
        <v>3440</v>
      </c>
      <c r="AD63" s="45" t="s">
        <v>59</v>
      </c>
      <c r="AE63" s="45" t="s">
        <v>73</v>
      </c>
      <c r="AF63" s="55" t="s">
        <v>59</v>
      </c>
      <c r="AG63" s="54">
        <v>20</v>
      </c>
      <c r="AH63" s="55" t="s">
        <v>59</v>
      </c>
      <c r="AI63" s="54">
        <v>5</v>
      </c>
      <c r="AJ63" s="55" t="s">
        <v>59</v>
      </c>
      <c r="AK63" s="54">
        <v>40</v>
      </c>
      <c r="AL63" s="55" t="s">
        <v>59</v>
      </c>
      <c r="AM63" s="73" t="s">
        <v>64</v>
      </c>
      <c r="AN63" s="55" t="s">
        <v>59</v>
      </c>
      <c r="AO63" s="55">
        <v>0</v>
      </c>
      <c r="AP63" s="55" t="s">
        <v>60</v>
      </c>
      <c r="AQ63" s="74"/>
      <c r="AR63" s="55">
        <f t="shared" si="0"/>
        <v>102.89662806218803</v>
      </c>
      <c r="AS63" s="56">
        <v>0</v>
      </c>
      <c r="AT63" s="55" t="s">
        <v>61</v>
      </c>
      <c r="AU63" s="46" t="s">
        <v>61</v>
      </c>
      <c r="AV63" s="8"/>
      <c r="AW63" s="57"/>
      <c r="AX63" s="13"/>
      <c r="AY63" s="57"/>
      <c r="AZ63" s="5"/>
    </row>
    <row r="64" spans="1:52" s="6" customFormat="1" ht="15.75">
      <c r="A64" s="5"/>
      <c r="B64" s="43" t="s">
        <v>150</v>
      </c>
      <c r="C64" s="44" t="s">
        <v>58</v>
      </c>
      <c r="D64" s="44">
        <v>3</v>
      </c>
      <c r="E64" s="45">
        <v>0</v>
      </c>
      <c r="F64" s="45">
        <v>3.0054589346220144</v>
      </c>
      <c r="G64" s="45">
        <v>0.23994253961288539</v>
      </c>
      <c r="H64" s="45">
        <v>1.6598525765100399E-2</v>
      </c>
      <c r="I64" s="45">
        <v>0</v>
      </c>
      <c r="J64" s="45">
        <v>0</v>
      </c>
      <c r="K64" s="46">
        <v>0</v>
      </c>
      <c r="L64" s="25"/>
      <c r="M64" s="47"/>
      <c r="N64" s="45"/>
      <c r="O64" s="45"/>
      <c r="P64" s="45"/>
      <c r="Q64" s="45"/>
      <c r="R64" s="45"/>
      <c r="S64" s="46"/>
      <c r="U64" s="48">
        <v>3726.6243535152394</v>
      </c>
      <c r="V64" s="49">
        <v>3814.9291601349214</v>
      </c>
      <c r="W64" s="49">
        <v>3817.148316818304</v>
      </c>
      <c r="X64" s="49">
        <v>3819.3662841167452</v>
      </c>
      <c r="Y64" s="49">
        <v>3821.9902744362371</v>
      </c>
      <c r="Z64" s="49">
        <v>3825.1378561040556</v>
      </c>
      <c r="AA64" s="50">
        <v>3859.554432284147</v>
      </c>
      <c r="AB64" s="8"/>
      <c r="AC64" s="47">
        <v>680</v>
      </c>
      <c r="AD64" s="45" t="s">
        <v>59</v>
      </c>
      <c r="AE64" s="45">
        <v>22</v>
      </c>
      <c r="AF64" s="55" t="s">
        <v>59</v>
      </c>
      <c r="AG64" s="54">
        <v>15</v>
      </c>
      <c r="AH64" s="55" t="s">
        <v>59</v>
      </c>
      <c r="AI64" s="54">
        <v>3</v>
      </c>
      <c r="AJ64" s="55" t="s">
        <v>59</v>
      </c>
      <c r="AK64" s="54">
        <v>45</v>
      </c>
      <c r="AL64" s="55" t="s">
        <v>59</v>
      </c>
      <c r="AM64" s="73" t="s">
        <v>64</v>
      </c>
      <c r="AN64" s="55" t="s">
        <v>59</v>
      </c>
      <c r="AO64" s="55">
        <v>0</v>
      </c>
      <c r="AP64" s="55" t="s">
        <v>61</v>
      </c>
      <c r="AQ64" s="74" t="s">
        <v>89</v>
      </c>
      <c r="AR64" s="55">
        <f t="shared" si="0"/>
        <v>132.93007876890761</v>
      </c>
      <c r="AS64" s="56">
        <v>0</v>
      </c>
      <c r="AT64" s="55" t="s">
        <v>61</v>
      </c>
      <c r="AU64" s="46" t="s">
        <v>61</v>
      </c>
      <c r="AV64" s="8"/>
      <c r="AW64" s="57"/>
      <c r="AX64" s="13"/>
      <c r="AY64" s="57"/>
      <c r="AZ64" s="5"/>
    </row>
    <row r="65" spans="1:52" s="6" customFormat="1" ht="15.75">
      <c r="A65" s="5"/>
      <c r="B65" s="43" t="s">
        <v>151</v>
      </c>
      <c r="C65" s="44" t="s">
        <v>58</v>
      </c>
      <c r="D65" s="44">
        <v>3</v>
      </c>
      <c r="E65" s="45">
        <v>0</v>
      </c>
      <c r="F65" s="45">
        <v>1.6342138542282492</v>
      </c>
      <c r="G65" s="45">
        <v>1.611898444978852</v>
      </c>
      <c r="H65" s="45">
        <v>0.40188770079289898</v>
      </c>
      <c r="I65" s="45">
        <v>0</v>
      </c>
      <c r="J65" s="45">
        <v>0</v>
      </c>
      <c r="K65" s="46">
        <v>0</v>
      </c>
      <c r="L65" s="25"/>
      <c r="M65" s="47"/>
      <c r="N65" s="45"/>
      <c r="O65" s="45"/>
      <c r="P65" s="45"/>
      <c r="Q65" s="45"/>
      <c r="R65" s="45"/>
      <c r="S65" s="46"/>
      <c r="U65" s="48">
        <v>124909.39326540379</v>
      </c>
      <c r="V65" s="49">
        <v>125662.78440440053</v>
      </c>
      <c r="W65" s="49">
        <v>126375.66912463013</v>
      </c>
      <c r="X65" s="49">
        <v>126946.30557390719</v>
      </c>
      <c r="Y65" s="49">
        <v>127016.36484817807</v>
      </c>
      <c r="Z65" s="49">
        <v>126937.81825238149</v>
      </c>
      <c r="AA65" s="50">
        <v>137258.79243624644</v>
      </c>
      <c r="AB65" s="8"/>
      <c r="AC65" s="47">
        <v>30000</v>
      </c>
      <c r="AD65" s="45" t="s">
        <v>59</v>
      </c>
      <c r="AE65" s="45">
        <v>1041.5999999999999</v>
      </c>
      <c r="AF65" s="55" t="s">
        <v>59</v>
      </c>
      <c r="AG65" s="54">
        <v>18</v>
      </c>
      <c r="AH65" s="55" t="s">
        <v>59</v>
      </c>
      <c r="AI65" s="54">
        <v>5</v>
      </c>
      <c r="AJ65" s="55" t="s">
        <v>59</v>
      </c>
      <c r="AK65" s="54">
        <v>45</v>
      </c>
      <c r="AL65" s="55" t="s">
        <v>59</v>
      </c>
      <c r="AM65" s="73">
        <v>1</v>
      </c>
      <c r="AN65" s="55" t="s">
        <v>59</v>
      </c>
      <c r="AO65" s="55">
        <v>0</v>
      </c>
      <c r="AP65" s="55" t="s">
        <v>60</v>
      </c>
      <c r="AQ65" s="74"/>
      <c r="AR65" s="55">
        <f t="shared" si="0"/>
        <v>12349.399170842647</v>
      </c>
      <c r="AS65" s="56">
        <v>0</v>
      </c>
      <c r="AT65" s="55" t="s">
        <v>61</v>
      </c>
      <c r="AU65" s="46" t="s">
        <v>61</v>
      </c>
      <c r="AV65" s="8"/>
      <c r="AW65" s="57"/>
      <c r="AX65" s="13"/>
      <c r="AY65" s="57"/>
      <c r="AZ65" s="5"/>
    </row>
    <row r="66" spans="1:52" s="6" customFormat="1" ht="15.75">
      <c r="A66" s="5"/>
      <c r="B66" s="43" t="s">
        <v>152</v>
      </c>
      <c r="C66" s="44" t="s">
        <v>58</v>
      </c>
      <c r="D66" s="44">
        <v>3</v>
      </c>
      <c r="E66" s="45">
        <v>0</v>
      </c>
      <c r="F66" s="45">
        <v>0.36151605821332156</v>
      </c>
      <c r="G66" s="45">
        <v>0.35657950797640725</v>
      </c>
      <c r="H66" s="45">
        <v>8.8904433810271244E-2</v>
      </c>
      <c r="I66" s="45">
        <v>0</v>
      </c>
      <c r="J66" s="45">
        <v>0</v>
      </c>
      <c r="K66" s="46">
        <v>0</v>
      </c>
      <c r="L66" s="25"/>
      <c r="M66" s="47"/>
      <c r="N66" s="45"/>
      <c r="O66" s="45"/>
      <c r="P66" s="45"/>
      <c r="Q66" s="45"/>
      <c r="R66" s="45"/>
      <c r="S66" s="46"/>
      <c r="U66" s="48">
        <v>279.4465126070674</v>
      </c>
      <c r="V66" s="49">
        <v>279.55031552782589</v>
      </c>
      <c r="W66" s="49">
        <v>279.7379609080553</v>
      </c>
      <c r="X66" s="49">
        <v>279.97215582813209</v>
      </c>
      <c r="Y66" s="49">
        <v>280.18981813884466</v>
      </c>
      <c r="Z66" s="49">
        <v>280.56640019291916</v>
      </c>
      <c r="AA66" s="50">
        <v>293.92484294724181</v>
      </c>
      <c r="AB66" s="8"/>
      <c r="AC66" s="47">
        <v>78</v>
      </c>
      <c r="AD66" s="45" t="s">
        <v>59</v>
      </c>
      <c r="AE66" s="45">
        <v>2.5</v>
      </c>
      <c r="AF66" s="55" t="s">
        <v>59</v>
      </c>
      <c r="AG66" s="54">
        <v>30</v>
      </c>
      <c r="AH66" s="55" t="s">
        <v>59</v>
      </c>
      <c r="AI66" s="54" t="s">
        <v>64</v>
      </c>
      <c r="AJ66" s="55" t="s">
        <v>59</v>
      </c>
      <c r="AK66" s="54">
        <v>45</v>
      </c>
      <c r="AL66" s="55" t="s">
        <v>59</v>
      </c>
      <c r="AM66" s="73" t="s">
        <v>64</v>
      </c>
      <c r="AN66" s="55" t="s">
        <v>59</v>
      </c>
      <c r="AO66" s="55">
        <v>0</v>
      </c>
      <c r="AP66" s="55" t="s">
        <v>61</v>
      </c>
      <c r="AQ66" s="74" t="s">
        <v>153</v>
      </c>
      <c r="AR66" s="55">
        <f t="shared" si="0"/>
        <v>14.478330340174409</v>
      </c>
      <c r="AS66" s="56">
        <v>0</v>
      </c>
      <c r="AT66" s="55" t="s">
        <v>61</v>
      </c>
      <c r="AU66" s="46" t="s">
        <v>61</v>
      </c>
      <c r="AV66" s="8"/>
      <c r="AW66" s="57"/>
      <c r="AX66" s="13"/>
      <c r="AY66" s="57"/>
      <c r="AZ66" s="5"/>
    </row>
    <row r="67" spans="1:52" s="6" customFormat="1" ht="15.75">
      <c r="A67" s="5"/>
      <c r="B67" s="43" t="s">
        <v>154</v>
      </c>
      <c r="C67" s="44" t="s">
        <v>58</v>
      </c>
      <c r="D67" s="44">
        <v>3</v>
      </c>
      <c r="E67" s="45">
        <v>0</v>
      </c>
      <c r="F67" s="45">
        <v>0.33911729376392119</v>
      </c>
      <c r="G67" s="45">
        <v>0.33448660165816635</v>
      </c>
      <c r="H67" s="45">
        <v>8.3396104577912425E-2</v>
      </c>
      <c r="I67" s="45">
        <v>0</v>
      </c>
      <c r="J67" s="45">
        <v>0</v>
      </c>
      <c r="K67" s="46">
        <v>0</v>
      </c>
      <c r="L67" s="25"/>
      <c r="M67" s="47"/>
      <c r="N67" s="45"/>
      <c r="O67" s="45"/>
      <c r="P67" s="45"/>
      <c r="Q67" s="45"/>
      <c r="R67" s="45"/>
      <c r="S67" s="46"/>
      <c r="U67" s="48">
        <v>1091.7160265893281</v>
      </c>
      <c r="V67" s="49">
        <v>1093.3785754419687</v>
      </c>
      <c r="W67" s="49">
        <v>1095.4291733312168</v>
      </c>
      <c r="X67" s="49">
        <v>1097.4210331476163</v>
      </c>
      <c r="Y67" s="49">
        <v>1099.1175345978518</v>
      </c>
      <c r="Z67" s="49">
        <v>1100.8862456807533</v>
      </c>
      <c r="AA67" s="50">
        <v>1184.4390202559539</v>
      </c>
      <c r="AB67" s="8"/>
      <c r="AC67" s="47">
        <v>169</v>
      </c>
      <c r="AD67" s="45" t="s">
        <v>59</v>
      </c>
      <c r="AE67" s="45">
        <v>5.9</v>
      </c>
      <c r="AF67" s="55" t="s">
        <v>59</v>
      </c>
      <c r="AG67" s="54">
        <v>20</v>
      </c>
      <c r="AH67" s="55" t="s">
        <v>59</v>
      </c>
      <c r="AI67" s="54">
        <v>10</v>
      </c>
      <c r="AJ67" s="55" t="s">
        <v>59</v>
      </c>
      <c r="AK67" s="54">
        <v>20</v>
      </c>
      <c r="AL67" s="55" t="s">
        <v>59</v>
      </c>
      <c r="AM67" s="73" t="s">
        <v>64</v>
      </c>
      <c r="AN67" s="55" t="s">
        <v>59</v>
      </c>
      <c r="AO67" s="55">
        <v>0</v>
      </c>
      <c r="AP67" s="55" t="s">
        <v>61</v>
      </c>
      <c r="AQ67" s="74" t="s">
        <v>89</v>
      </c>
      <c r="AR67" s="55">
        <f t="shared" si="0"/>
        <v>92.722993666625825</v>
      </c>
      <c r="AS67" s="56">
        <v>0</v>
      </c>
      <c r="AT67" s="55" t="s">
        <v>61</v>
      </c>
      <c r="AU67" s="46" t="s">
        <v>61</v>
      </c>
      <c r="AV67" s="8"/>
      <c r="AW67" s="57"/>
      <c r="AX67" s="13"/>
      <c r="AY67" s="57"/>
      <c r="AZ67" s="5"/>
    </row>
    <row r="68" spans="1:52" s="6" customFormat="1" ht="15.75">
      <c r="A68" s="5"/>
      <c r="B68" s="43" t="s">
        <v>155</v>
      </c>
      <c r="C68" s="44" t="s">
        <v>58</v>
      </c>
      <c r="D68" s="44">
        <v>3</v>
      </c>
      <c r="E68" s="45">
        <v>0</v>
      </c>
      <c r="F68" s="45">
        <v>0.77027453143081759</v>
      </c>
      <c r="G68" s="45">
        <v>2.6584663809592008</v>
      </c>
      <c r="H68" s="45">
        <v>0.72088631918374491</v>
      </c>
      <c r="I68" s="45">
        <v>3.3823000781920146E-2</v>
      </c>
      <c r="J68" s="45">
        <v>0</v>
      </c>
      <c r="K68" s="46">
        <v>0</v>
      </c>
      <c r="L68" s="25"/>
      <c r="M68" s="47"/>
      <c r="N68" s="45"/>
      <c r="O68" s="45"/>
      <c r="P68" s="45"/>
      <c r="Q68" s="45"/>
      <c r="R68" s="45"/>
      <c r="S68" s="46"/>
      <c r="U68" s="48">
        <v>35340.004537139102</v>
      </c>
      <c r="V68" s="49">
        <v>35523.578077707731</v>
      </c>
      <c r="W68" s="49">
        <v>35657.461171515664</v>
      </c>
      <c r="X68" s="49">
        <v>35971.610735412418</v>
      </c>
      <c r="Y68" s="49">
        <v>36197.730820169818</v>
      </c>
      <c r="Z68" s="49">
        <v>36180.374082282484</v>
      </c>
      <c r="AA68" s="50">
        <v>40206.949201487601</v>
      </c>
      <c r="AB68" s="8"/>
      <c r="AC68" s="47">
        <v>13500</v>
      </c>
      <c r="AD68" s="45" t="s">
        <v>59</v>
      </c>
      <c r="AE68" s="45" t="s">
        <v>73</v>
      </c>
      <c r="AF68" s="55" t="s">
        <v>59</v>
      </c>
      <c r="AG68" s="54">
        <v>20</v>
      </c>
      <c r="AH68" s="55" t="s">
        <v>59</v>
      </c>
      <c r="AI68" s="54">
        <v>10</v>
      </c>
      <c r="AJ68" s="55" t="s">
        <v>59</v>
      </c>
      <c r="AK68" s="54">
        <v>30</v>
      </c>
      <c r="AL68" s="55" t="s">
        <v>59</v>
      </c>
      <c r="AM68" s="73">
        <v>2</v>
      </c>
      <c r="AN68" s="55" t="s">
        <v>59</v>
      </c>
      <c r="AO68" s="55">
        <v>0</v>
      </c>
      <c r="AP68" s="55" t="s">
        <v>60</v>
      </c>
      <c r="AQ68" s="74"/>
      <c r="AR68" s="55">
        <f t="shared" si="0"/>
        <v>4866.9446643484989</v>
      </c>
      <c r="AS68" s="56">
        <v>0</v>
      </c>
      <c r="AT68" s="55" t="s">
        <v>61</v>
      </c>
      <c r="AU68" s="46" t="s">
        <v>61</v>
      </c>
      <c r="AV68" s="8"/>
      <c r="AW68" s="57"/>
      <c r="AX68" s="13"/>
      <c r="AY68" s="57"/>
      <c r="AZ68" s="5"/>
    </row>
    <row r="69" spans="1:52" s="6" customFormat="1" ht="15.75">
      <c r="A69" s="5"/>
      <c r="B69" s="43" t="s">
        <v>156</v>
      </c>
      <c r="C69" s="44" t="s">
        <v>58</v>
      </c>
      <c r="D69" s="44">
        <v>3</v>
      </c>
      <c r="E69" s="45"/>
      <c r="F69" s="45"/>
      <c r="G69" s="45"/>
      <c r="H69" s="45"/>
      <c r="I69" s="45"/>
      <c r="J69" s="45"/>
      <c r="K69" s="46"/>
      <c r="L69" s="25"/>
      <c r="M69" s="47"/>
      <c r="N69" s="45"/>
      <c r="O69" s="45"/>
      <c r="P69" s="45"/>
      <c r="Q69" s="45"/>
      <c r="R69" s="45"/>
      <c r="S69" s="46"/>
      <c r="U69" s="48"/>
      <c r="V69" s="49"/>
      <c r="W69" s="49"/>
      <c r="X69" s="49"/>
      <c r="Y69" s="49"/>
      <c r="Z69" s="49"/>
      <c r="AA69" s="50"/>
      <c r="AB69" s="8"/>
      <c r="AC69" s="47"/>
      <c r="AD69" s="45"/>
      <c r="AE69" s="4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74"/>
      <c r="AR69" s="55"/>
      <c r="AS69" s="55"/>
      <c r="AT69" s="55"/>
      <c r="AU69" s="46"/>
      <c r="AV69" s="8"/>
      <c r="AW69" s="57"/>
      <c r="AX69" s="13"/>
      <c r="AY69" s="57"/>
      <c r="AZ69" s="5"/>
    </row>
    <row r="70" spans="1:52" s="6" customFormat="1" ht="15.75">
      <c r="A70" s="5"/>
      <c r="B70" s="43" t="s">
        <v>157</v>
      </c>
      <c r="C70" s="44" t="s">
        <v>58</v>
      </c>
      <c r="D70" s="44">
        <v>3</v>
      </c>
      <c r="E70" s="45"/>
      <c r="F70" s="45"/>
      <c r="G70" s="45"/>
      <c r="H70" s="45"/>
      <c r="I70" s="45"/>
      <c r="J70" s="45"/>
      <c r="K70" s="46"/>
      <c r="L70" s="25"/>
      <c r="M70" s="47"/>
      <c r="N70" s="45"/>
      <c r="O70" s="45"/>
      <c r="P70" s="45"/>
      <c r="Q70" s="45"/>
      <c r="R70" s="45"/>
      <c r="S70" s="46"/>
      <c r="U70" s="49"/>
      <c r="V70" s="49"/>
      <c r="W70" s="49"/>
      <c r="X70" s="49"/>
      <c r="Y70" s="49"/>
      <c r="Z70" s="49"/>
      <c r="AA70" s="50"/>
      <c r="AB70" s="8"/>
      <c r="AC70" s="47"/>
      <c r="AD70" s="45"/>
      <c r="AE70" s="4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74"/>
      <c r="AR70" s="55"/>
      <c r="AS70" s="55"/>
      <c r="AT70" s="55"/>
      <c r="AU70" s="46"/>
      <c r="AV70" s="8"/>
      <c r="AW70" s="57"/>
      <c r="AX70" s="13"/>
      <c r="AY70" s="57"/>
      <c r="AZ70" s="5"/>
    </row>
    <row r="71" spans="1:52" s="6" customFormat="1" ht="15.75">
      <c r="A71" s="5"/>
      <c r="B71" s="43" t="s">
        <v>158</v>
      </c>
      <c r="C71" s="44" t="s">
        <v>58</v>
      </c>
      <c r="D71" s="44">
        <v>3</v>
      </c>
      <c r="E71" s="45"/>
      <c r="F71" s="45"/>
      <c r="G71" s="45"/>
      <c r="H71" s="45"/>
      <c r="I71" s="45"/>
      <c r="J71" s="45"/>
      <c r="K71" s="46"/>
      <c r="L71" s="25"/>
      <c r="M71" s="47"/>
      <c r="N71" s="45"/>
      <c r="O71" s="45"/>
      <c r="P71" s="45"/>
      <c r="Q71" s="45"/>
      <c r="R71" s="45"/>
      <c r="S71" s="46"/>
      <c r="U71" s="48"/>
      <c r="V71" s="49"/>
      <c r="W71" s="49"/>
      <c r="X71" s="49"/>
      <c r="Y71" s="49"/>
      <c r="Z71" s="49"/>
      <c r="AA71" s="50"/>
      <c r="AB71" s="8"/>
      <c r="AC71" s="47"/>
      <c r="AD71" s="45"/>
      <c r="AE71" s="4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74"/>
      <c r="AR71" s="55"/>
      <c r="AS71" s="55"/>
      <c r="AT71" s="55"/>
      <c r="AU71" s="46"/>
      <c r="AV71" s="8"/>
      <c r="AW71" s="57"/>
      <c r="AX71" s="13"/>
      <c r="AY71" s="57"/>
      <c r="AZ71" s="5"/>
    </row>
    <row r="72" spans="1:52" s="6" customFormat="1" ht="15.75">
      <c r="A72" s="5"/>
      <c r="B72" s="43" t="s">
        <v>159</v>
      </c>
      <c r="C72" s="44" t="s">
        <v>58</v>
      </c>
      <c r="D72" s="44">
        <v>3</v>
      </c>
      <c r="E72" s="45"/>
      <c r="F72" s="45"/>
      <c r="G72" s="45"/>
      <c r="H72" s="45"/>
      <c r="I72" s="45"/>
      <c r="J72" s="45"/>
      <c r="K72" s="46"/>
      <c r="L72" s="25"/>
      <c r="M72" s="47"/>
      <c r="N72" s="45"/>
      <c r="O72" s="45"/>
      <c r="P72" s="45"/>
      <c r="Q72" s="45"/>
      <c r="R72" s="45"/>
      <c r="S72" s="46"/>
      <c r="U72" s="48"/>
      <c r="V72" s="49"/>
      <c r="W72" s="49"/>
      <c r="X72" s="49"/>
      <c r="Y72" s="49"/>
      <c r="Z72" s="49"/>
      <c r="AA72" s="50"/>
      <c r="AB72" s="8"/>
      <c r="AC72" s="47"/>
      <c r="AD72" s="45"/>
      <c r="AE72" s="4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46"/>
      <c r="AV72" s="8"/>
      <c r="AW72" s="57"/>
      <c r="AX72" s="13"/>
      <c r="AY72" s="57"/>
      <c r="AZ72" s="5"/>
    </row>
    <row r="73" spans="1:52" s="6" customFormat="1" ht="15.75">
      <c r="A73" s="5"/>
      <c r="B73" s="43" t="s">
        <v>160</v>
      </c>
      <c r="C73" s="44" t="s">
        <v>58</v>
      </c>
      <c r="D73" s="44">
        <v>3</v>
      </c>
      <c r="E73" s="45"/>
      <c r="F73" s="45"/>
      <c r="G73" s="45"/>
      <c r="H73" s="45"/>
      <c r="I73" s="45"/>
      <c r="J73" s="45"/>
      <c r="K73" s="46"/>
      <c r="L73" s="25"/>
      <c r="M73" s="47"/>
      <c r="N73" s="45"/>
      <c r="O73" s="45"/>
      <c r="P73" s="45"/>
      <c r="Q73" s="45"/>
      <c r="R73" s="45"/>
      <c r="S73" s="46"/>
      <c r="U73" s="48"/>
      <c r="V73" s="49"/>
      <c r="W73" s="49"/>
      <c r="X73" s="49"/>
      <c r="Y73" s="49"/>
      <c r="Z73" s="49"/>
      <c r="AA73" s="50"/>
      <c r="AB73" s="8"/>
      <c r="AC73" s="47"/>
      <c r="AD73" s="45"/>
      <c r="AE73" s="4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46"/>
      <c r="AV73" s="8"/>
      <c r="AW73" s="57"/>
      <c r="AX73" s="13"/>
      <c r="AY73" s="57"/>
      <c r="AZ73" s="5"/>
    </row>
    <row r="74" spans="1:52" s="6" customFormat="1" ht="15.75">
      <c r="A74" s="5"/>
      <c r="B74" s="43" t="s">
        <v>161</v>
      </c>
      <c r="C74" s="44" t="s">
        <v>58</v>
      </c>
      <c r="D74" s="44">
        <v>3</v>
      </c>
      <c r="E74" s="45"/>
      <c r="F74" s="45"/>
      <c r="G74" s="45"/>
      <c r="H74" s="45"/>
      <c r="I74" s="45"/>
      <c r="J74" s="45"/>
      <c r="K74" s="46"/>
      <c r="L74" s="25"/>
      <c r="M74" s="47"/>
      <c r="N74" s="45"/>
      <c r="O74" s="45"/>
      <c r="P74" s="45"/>
      <c r="Q74" s="45"/>
      <c r="R74" s="45"/>
      <c r="S74" s="46"/>
      <c r="U74" s="48"/>
      <c r="V74" s="49"/>
      <c r="W74" s="49"/>
      <c r="X74" s="49"/>
      <c r="Y74" s="49"/>
      <c r="Z74" s="49"/>
      <c r="AA74" s="50"/>
      <c r="AB74" s="8"/>
      <c r="AC74" s="47"/>
      <c r="AD74" s="45"/>
      <c r="AE74" s="4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46"/>
      <c r="AV74" s="8"/>
      <c r="AW74" s="57"/>
      <c r="AX74" s="13"/>
      <c r="AY74" s="57"/>
      <c r="AZ74" s="5"/>
    </row>
    <row r="75" spans="1:52" s="6" customFormat="1" ht="15.75">
      <c r="A75" s="5"/>
      <c r="B75" s="43" t="s">
        <v>162</v>
      </c>
      <c r="C75" s="44" t="s">
        <v>58</v>
      </c>
      <c r="D75" s="44">
        <v>3</v>
      </c>
      <c r="E75" s="45"/>
      <c r="F75" s="45"/>
      <c r="G75" s="45"/>
      <c r="H75" s="45"/>
      <c r="I75" s="45"/>
      <c r="J75" s="45"/>
      <c r="K75" s="46"/>
      <c r="L75" s="25"/>
      <c r="M75" s="47"/>
      <c r="N75" s="45"/>
      <c r="O75" s="45"/>
      <c r="P75" s="45"/>
      <c r="Q75" s="45"/>
      <c r="R75" s="45"/>
      <c r="S75" s="46"/>
      <c r="U75" s="48"/>
      <c r="V75" s="49"/>
      <c r="W75" s="49"/>
      <c r="X75" s="49"/>
      <c r="Y75" s="49"/>
      <c r="Z75" s="49"/>
      <c r="AA75" s="50"/>
      <c r="AB75" s="8"/>
      <c r="AC75" s="47"/>
      <c r="AD75" s="45"/>
      <c r="AE75" s="4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46"/>
      <c r="AV75" s="8"/>
      <c r="AW75" s="57"/>
      <c r="AX75" s="13"/>
      <c r="AY75" s="57"/>
      <c r="AZ75" s="5"/>
    </row>
    <row r="76" spans="1:52" s="6" customFormat="1" ht="15.75">
      <c r="A76" s="5"/>
      <c r="B76" s="43" t="s">
        <v>163</v>
      </c>
      <c r="C76" s="44" t="s">
        <v>58</v>
      </c>
      <c r="D76" s="44">
        <v>3</v>
      </c>
      <c r="E76" s="45"/>
      <c r="F76" s="45"/>
      <c r="G76" s="45"/>
      <c r="H76" s="45"/>
      <c r="I76" s="45"/>
      <c r="J76" s="45"/>
      <c r="K76" s="46"/>
      <c r="L76" s="25"/>
      <c r="M76" s="47"/>
      <c r="N76" s="45"/>
      <c r="O76" s="45"/>
      <c r="P76" s="45"/>
      <c r="Q76" s="45"/>
      <c r="R76" s="45"/>
      <c r="S76" s="46"/>
      <c r="U76" s="48"/>
      <c r="V76" s="49"/>
      <c r="W76" s="49"/>
      <c r="X76" s="49"/>
      <c r="Y76" s="49"/>
      <c r="Z76" s="49"/>
      <c r="AA76" s="50"/>
      <c r="AB76" s="8"/>
      <c r="AC76" s="47"/>
      <c r="AD76" s="45"/>
      <c r="AE76" s="4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46"/>
      <c r="AV76" s="8"/>
      <c r="AW76" s="57"/>
      <c r="AX76" s="13"/>
      <c r="AY76" s="57"/>
      <c r="AZ76" s="5"/>
    </row>
    <row r="77" spans="1:52" s="6" customFormat="1" ht="15.75">
      <c r="A77" s="5"/>
      <c r="B77" s="43" t="s">
        <v>164</v>
      </c>
      <c r="C77" s="44" t="s">
        <v>58</v>
      </c>
      <c r="D77" s="44">
        <v>3</v>
      </c>
      <c r="E77" s="45"/>
      <c r="F77" s="45"/>
      <c r="G77" s="45"/>
      <c r="H77" s="45"/>
      <c r="I77" s="45"/>
      <c r="J77" s="45"/>
      <c r="K77" s="46"/>
      <c r="L77" s="25"/>
      <c r="M77" s="47"/>
      <c r="N77" s="45"/>
      <c r="O77" s="45"/>
      <c r="P77" s="45"/>
      <c r="Q77" s="45"/>
      <c r="R77" s="45"/>
      <c r="S77" s="46"/>
      <c r="U77" s="48"/>
      <c r="V77" s="49"/>
      <c r="W77" s="49"/>
      <c r="X77" s="49"/>
      <c r="Y77" s="49"/>
      <c r="Z77" s="49"/>
      <c r="AA77" s="50"/>
      <c r="AB77" s="8"/>
      <c r="AC77" s="47"/>
      <c r="AD77" s="45"/>
      <c r="AE77" s="4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46"/>
      <c r="AV77" s="8"/>
      <c r="AW77" s="57"/>
      <c r="AX77" s="13"/>
      <c r="AY77" s="57"/>
      <c r="AZ77" s="5"/>
    </row>
    <row r="78" spans="1:52" s="6" customFormat="1" ht="15.75">
      <c r="A78" s="5"/>
      <c r="B78" s="43" t="s">
        <v>165</v>
      </c>
      <c r="C78" s="44" t="s">
        <v>58</v>
      </c>
      <c r="D78" s="44">
        <v>3</v>
      </c>
      <c r="E78" s="45"/>
      <c r="F78" s="45"/>
      <c r="G78" s="45"/>
      <c r="H78" s="45"/>
      <c r="I78" s="45"/>
      <c r="J78" s="45"/>
      <c r="K78" s="46"/>
      <c r="L78" s="25"/>
      <c r="M78" s="47"/>
      <c r="N78" s="45"/>
      <c r="O78" s="45"/>
      <c r="P78" s="45"/>
      <c r="Q78" s="45"/>
      <c r="R78" s="45"/>
      <c r="S78" s="46"/>
      <c r="U78" s="48"/>
      <c r="V78" s="49"/>
      <c r="W78" s="49"/>
      <c r="X78" s="49"/>
      <c r="Y78" s="49"/>
      <c r="Z78" s="49"/>
      <c r="AA78" s="50"/>
      <c r="AB78" s="8"/>
      <c r="AC78" s="47"/>
      <c r="AD78" s="45"/>
      <c r="AE78" s="4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46"/>
      <c r="AV78" s="8"/>
      <c r="AW78" s="57"/>
      <c r="AX78" s="13"/>
      <c r="AY78" s="57"/>
      <c r="AZ78" s="5"/>
    </row>
    <row r="79" spans="1:52" s="6" customFormat="1" ht="15.75">
      <c r="A79" s="5"/>
      <c r="B79" s="43" t="s">
        <v>166</v>
      </c>
      <c r="C79" s="44" t="s">
        <v>58</v>
      </c>
      <c r="D79" s="44">
        <v>3</v>
      </c>
      <c r="E79" s="45"/>
      <c r="F79" s="45"/>
      <c r="G79" s="45"/>
      <c r="H79" s="45"/>
      <c r="I79" s="45"/>
      <c r="J79" s="45"/>
      <c r="K79" s="46"/>
      <c r="L79" s="25"/>
      <c r="M79" s="47"/>
      <c r="N79" s="45"/>
      <c r="O79" s="45"/>
      <c r="P79" s="45"/>
      <c r="Q79" s="45"/>
      <c r="R79" s="45"/>
      <c r="S79" s="46"/>
      <c r="U79" s="48"/>
      <c r="V79" s="49"/>
      <c r="W79" s="49"/>
      <c r="X79" s="49"/>
      <c r="Y79" s="49"/>
      <c r="Z79" s="49"/>
      <c r="AA79" s="50"/>
      <c r="AB79" s="8"/>
      <c r="AC79" s="47"/>
      <c r="AD79" s="45"/>
      <c r="AE79" s="4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46"/>
      <c r="AV79" s="8"/>
      <c r="AW79" s="57"/>
      <c r="AX79" s="13"/>
      <c r="AY79" s="57"/>
      <c r="AZ79" s="5"/>
    </row>
    <row r="80" spans="1:52" s="6" customFormat="1" ht="15.75">
      <c r="A80" s="5"/>
      <c r="B80" s="43" t="s">
        <v>167</v>
      </c>
      <c r="C80" s="44" t="s">
        <v>58</v>
      </c>
      <c r="D80" s="44">
        <v>3</v>
      </c>
      <c r="E80" s="45"/>
      <c r="F80" s="45"/>
      <c r="G80" s="45"/>
      <c r="H80" s="45"/>
      <c r="I80" s="45"/>
      <c r="J80" s="45"/>
      <c r="K80" s="46"/>
      <c r="L80" s="25"/>
      <c r="M80" s="47"/>
      <c r="N80" s="45"/>
      <c r="O80" s="45"/>
      <c r="P80" s="45"/>
      <c r="Q80" s="45"/>
      <c r="R80" s="45"/>
      <c r="S80" s="46"/>
      <c r="U80" s="48"/>
      <c r="V80" s="49"/>
      <c r="W80" s="49"/>
      <c r="X80" s="49"/>
      <c r="Y80" s="49"/>
      <c r="Z80" s="49"/>
      <c r="AA80" s="50"/>
      <c r="AB80" s="8"/>
      <c r="AC80" s="47"/>
      <c r="AD80" s="45"/>
      <c r="AE80" s="4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46"/>
      <c r="AV80" s="8"/>
      <c r="AW80" s="57"/>
      <c r="AX80" s="13"/>
      <c r="AY80" s="57"/>
      <c r="AZ80" s="5"/>
    </row>
    <row r="81" spans="1:52" s="6" customFormat="1" ht="15.75">
      <c r="A81" s="5"/>
      <c r="B81" s="43" t="s">
        <v>168</v>
      </c>
      <c r="C81" s="44" t="s">
        <v>58</v>
      </c>
      <c r="D81" s="44">
        <v>3</v>
      </c>
      <c r="E81" s="45"/>
      <c r="F81" s="45"/>
      <c r="G81" s="45"/>
      <c r="H81" s="45"/>
      <c r="I81" s="45"/>
      <c r="J81" s="45"/>
      <c r="K81" s="46"/>
      <c r="L81" s="25"/>
      <c r="M81" s="47"/>
      <c r="N81" s="45"/>
      <c r="O81" s="45"/>
      <c r="P81" s="45"/>
      <c r="Q81" s="45"/>
      <c r="R81" s="45"/>
      <c r="S81" s="46"/>
      <c r="U81" s="48"/>
      <c r="V81" s="49"/>
      <c r="W81" s="49"/>
      <c r="X81" s="49"/>
      <c r="Y81" s="49"/>
      <c r="Z81" s="49"/>
      <c r="AA81" s="50"/>
      <c r="AB81" s="8"/>
      <c r="AC81" s="47"/>
      <c r="AD81" s="45"/>
      <c r="AE81" s="4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46"/>
      <c r="AV81" s="8"/>
      <c r="AW81" s="57"/>
      <c r="AX81" s="13"/>
      <c r="AY81" s="57"/>
      <c r="AZ81" s="5"/>
    </row>
    <row r="82" spans="1:52" s="6" customFormat="1" ht="15.75">
      <c r="A82" s="5"/>
      <c r="B82" s="43" t="s">
        <v>169</v>
      </c>
      <c r="C82" s="44" t="s">
        <v>58</v>
      </c>
      <c r="D82" s="44">
        <v>3</v>
      </c>
      <c r="E82" s="45"/>
      <c r="F82" s="45"/>
      <c r="G82" s="45"/>
      <c r="H82" s="45"/>
      <c r="I82" s="45"/>
      <c r="J82" s="45"/>
      <c r="K82" s="46"/>
      <c r="L82" s="25"/>
      <c r="M82" s="47"/>
      <c r="N82" s="45"/>
      <c r="O82" s="45"/>
      <c r="P82" s="45"/>
      <c r="Q82" s="45"/>
      <c r="R82" s="45"/>
      <c r="S82" s="46"/>
      <c r="U82" s="48"/>
      <c r="V82" s="49"/>
      <c r="W82" s="49"/>
      <c r="X82" s="49"/>
      <c r="Y82" s="49"/>
      <c r="Z82" s="49"/>
      <c r="AA82" s="50"/>
      <c r="AB82" s="8"/>
      <c r="AC82" s="47"/>
      <c r="AD82" s="45"/>
      <c r="AE82" s="4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46"/>
      <c r="AV82" s="8"/>
      <c r="AW82" s="57"/>
      <c r="AX82" s="13"/>
      <c r="AY82" s="57"/>
      <c r="AZ82" s="5"/>
    </row>
    <row r="83" spans="1:52" s="6" customFormat="1" ht="15.75">
      <c r="A83" s="5"/>
      <c r="B83" s="43" t="s">
        <v>170</v>
      </c>
      <c r="C83" s="44" t="s">
        <v>58</v>
      </c>
      <c r="D83" s="44">
        <v>3</v>
      </c>
      <c r="E83" s="45"/>
      <c r="F83" s="45"/>
      <c r="G83" s="45"/>
      <c r="H83" s="45"/>
      <c r="I83" s="45"/>
      <c r="J83" s="45"/>
      <c r="K83" s="46"/>
      <c r="L83" s="25"/>
      <c r="M83" s="47"/>
      <c r="N83" s="45"/>
      <c r="O83" s="45"/>
      <c r="P83" s="45"/>
      <c r="Q83" s="45"/>
      <c r="R83" s="45"/>
      <c r="S83" s="46"/>
      <c r="U83" s="48"/>
      <c r="V83" s="49"/>
      <c r="W83" s="49"/>
      <c r="X83" s="49"/>
      <c r="Y83" s="49"/>
      <c r="Z83" s="49"/>
      <c r="AA83" s="50"/>
      <c r="AB83" s="8"/>
      <c r="AC83" s="47"/>
      <c r="AD83" s="45"/>
      <c r="AE83" s="4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46"/>
      <c r="AV83" s="8"/>
      <c r="AW83" s="57"/>
      <c r="AX83" s="13"/>
      <c r="AY83" s="57"/>
      <c r="AZ83" s="5"/>
    </row>
    <row r="84" spans="1:52" s="6" customFormat="1" ht="15.75">
      <c r="A84" s="5"/>
      <c r="B84" s="43" t="s">
        <v>171</v>
      </c>
      <c r="C84" s="44" t="s">
        <v>58</v>
      </c>
      <c r="D84" s="44">
        <v>3</v>
      </c>
      <c r="E84" s="45"/>
      <c r="F84" s="45"/>
      <c r="G84" s="45"/>
      <c r="H84" s="45"/>
      <c r="I84" s="45"/>
      <c r="J84" s="45"/>
      <c r="K84" s="46"/>
      <c r="L84" s="25"/>
      <c r="M84" s="47"/>
      <c r="N84" s="45"/>
      <c r="O84" s="45"/>
      <c r="P84" s="45"/>
      <c r="Q84" s="45"/>
      <c r="R84" s="45"/>
      <c r="S84" s="46"/>
      <c r="U84" s="48"/>
      <c r="V84" s="49"/>
      <c r="W84" s="49"/>
      <c r="X84" s="49"/>
      <c r="Y84" s="49"/>
      <c r="Z84" s="49"/>
      <c r="AA84" s="50"/>
      <c r="AB84" s="8"/>
      <c r="AC84" s="47"/>
      <c r="AD84" s="45"/>
      <c r="AE84" s="4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46"/>
      <c r="AV84" s="8"/>
      <c r="AW84" s="57"/>
      <c r="AX84" s="13"/>
      <c r="AY84" s="57"/>
      <c r="AZ84" s="5"/>
    </row>
    <row r="85" spans="1:52" s="6" customFormat="1" ht="15.75">
      <c r="A85" s="5"/>
      <c r="B85" s="43" t="s">
        <v>172</v>
      </c>
      <c r="C85" s="44" t="s">
        <v>58</v>
      </c>
      <c r="D85" s="44">
        <v>3</v>
      </c>
      <c r="E85" s="45"/>
      <c r="F85" s="45"/>
      <c r="G85" s="45"/>
      <c r="H85" s="45"/>
      <c r="I85" s="45"/>
      <c r="J85" s="45"/>
      <c r="K85" s="46"/>
      <c r="L85" s="25"/>
      <c r="M85" s="47"/>
      <c r="N85" s="45"/>
      <c r="O85" s="45"/>
      <c r="P85" s="45"/>
      <c r="Q85" s="45"/>
      <c r="R85" s="45"/>
      <c r="S85" s="46"/>
      <c r="U85" s="48"/>
      <c r="V85" s="49"/>
      <c r="W85" s="49"/>
      <c r="X85" s="49"/>
      <c r="Y85" s="49"/>
      <c r="Z85" s="49"/>
      <c r="AA85" s="50"/>
      <c r="AB85" s="8"/>
      <c r="AC85" s="47"/>
      <c r="AD85" s="45"/>
      <c r="AE85" s="4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46"/>
      <c r="AV85" s="8"/>
      <c r="AW85" s="57"/>
      <c r="AX85" s="13"/>
      <c r="AY85" s="57"/>
      <c r="AZ85" s="5"/>
    </row>
    <row r="86" spans="1:52" s="6" customFormat="1" ht="15.75">
      <c r="A86" s="5"/>
      <c r="B86" s="43" t="s">
        <v>173</v>
      </c>
      <c r="C86" s="44" t="s">
        <v>58</v>
      </c>
      <c r="D86" s="44">
        <v>3</v>
      </c>
      <c r="E86" s="45"/>
      <c r="F86" s="45"/>
      <c r="G86" s="45"/>
      <c r="H86" s="45"/>
      <c r="I86" s="45"/>
      <c r="J86" s="45"/>
      <c r="K86" s="46"/>
      <c r="L86" s="25"/>
      <c r="M86" s="47"/>
      <c r="N86" s="45"/>
      <c r="O86" s="45"/>
      <c r="P86" s="45"/>
      <c r="Q86" s="45"/>
      <c r="R86" s="45"/>
      <c r="S86" s="46"/>
      <c r="U86" s="48"/>
      <c r="V86" s="49"/>
      <c r="W86" s="49"/>
      <c r="X86" s="49"/>
      <c r="Y86" s="49"/>
      <c r="Z86" s="49"/>
      <c r="AA86" s="50"/>
      <c r="AB86" s="8"/>
      <c r="AC86" s="47"/>
      <c r="AD86" s="45"/>
      <c r="AE86" s="4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46"/>
      <c r="AV86" s="8"/>
      <c r="AW86" s="57"/>
      <c r="AX86" s="13"/>
      <c r="AY86" s="57"/>
      <c r="AZ86" s="5"/>
    </row>
    <row r="87" spans="1:52" s="6" customFormat="1" ht="15.75">
      <c r="A87" s="5"/>
      <c r="B87" s="43" t="s">
        <v>174</v>
      </c>
      <c r="C87" s="44" t="s">
        <v>58</v>
      </c>
      <c r="D87" s="44">
        <v>3</v>
      </c>
      <c r="E87" s="45"/>
      <c r="F87" s="45"/>
      <c r="G87" s="45"/>
      <c r="H87" s="45"/>
      <c r="I87" s="45"/>
      <c r="J87" s="45"/>
      <c r="K87" s="46"/>
      <c r="L87" s="25"/>
      <c r="M87" s="47"/>
      <c r="N87" s="45"/>
      <c r="O87" s="45"/>
      <c r="P87" s="45"/>
      <c r="Q87" s="45"/>
      <c r="R87" s="45"/>
      <c r="S87" s="46"/>
      <c r="U87" s="48"/>
      <c r="V87" s="49"/>
      <c r="W87" s="49"/>
      <c r="X87" s="49"/>
      <c r="Y87" s="49"/>
      <c r="Z87" s="49"/>
      <c r="AA87" s="50"/>
      <c r="AB87" s="8"/>
      <c r="AC87" s="47"/>
      <c r="AD87" s="45"/>
      <c r="AE87" s="4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46"/>
      <c r="AV87" s="8"/>
      <c r="AW87" s="57"/>
      <c r="AX87" s="13"/>
      <c r="AY87" s="57"/>
      <c r="AZ87" s="5"/>
    </row>
    <row r="88" spans="1:52" s="6" customFormat="1" ht="15.75">
      <c r="A88" s="5"/>
      <c r="B88" s="43" t="s">
        <v>175</v>
      </c>
      <c r="C88" s="44" t="s">
        <v>58</v>
      </c>
      <c r="D88" s="44">
        <v>3</v>
      </c>
      <c r="E88" s="45"/>
      <c r="F88" s="45"/>
      <c r="G88" s="45"/>
      <c r="H88" s="45"/>
      <c r="I88" s="45"/>
      <c r="J88" s="45"/>
      <c r="K88" s="46"/>
      <c r="L88" s="25"/>
      <c r="M88" s="47"/>
      <c r="N88" s="45"/>
      <c r="O88" s="45"/>
      <c r="P88" s="45"/>
      <c r="Q88" s="45"/>
      <c r="R88" s="45"/>
      <c r="S88" s="46"/>
      <c r="U88" s="48"/>
      <c r="V88" s="49"/>
      <c r="W88" s="49"/>
      <c r="X88" s="49"/>
      <c r="Y88" s="49"/>
      <c r="Z88" s="49"/>
      <c r="AA88" s="50"/>
      <c r="AB88" s="8"/>
      <c r="AC88" s="47"/>
      <c r="AD88" s="45"/>
      <c r="AE88" s="4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46"/>
      <c r="AV88" s="8"/>
      <c r="AW88" s="57"/>
      <c r="AX88" s="13"/>
      <c r="AY88" s="57"/>
      <c r="AZ88" s="5"/>
    </row>
    <row r="89" spans="1:52" s="6" customFormat="1" ht="15.75">
      <c r="A89" s="5"/>
      <c r="B89" s="43" t="s">
        <v>176</v>
      </c>
      <c r="C89" s="44" t="s">
        <v>58</v>
      </c>
      <c r="D89" s="44">
        <v>3</v>
      </c>
      <c r="E89" s="45"/>
      <c r="F89" s="45"/>
      <c r="G89" s="45"/>
      <c r="H89" s="45"/>
      <c r="I89" s="45"/>
      <c r="J89" s="45"/>
      <c r="K89" s="46"/>
      <c r="L89" s="25"/>
      <c r="M89" s="47"/>
      <c r="N89" s="45"/>
      <c r="O89" s="45"/>
      <c r="P89" s="45"/>
      <c r="Q89" s="45"/>
      <c r="R89" s="45"/>
      <c r="S89" s="46"/>
      <c r="U89" s="48"/>
      <c r="V89" s="49"/>
      <c r="W89" s="49"/>
      <c r="X89" s="49"/>
      <c r="Y89" s="49"/>
      <c r="Z89" s="49"/>
      <c r="AA89" s="50"/>
      <c r="AB89" s="8"/>
      <c r="AC89" s="47"/>
      <c r="AD89" s="45"/>
      <c r="AE89" s="4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46"/>
      <c r="AV89" s="8"/>
      <c r="AW89" s="57"/>
      <c r="AX89" s="13"/>
      <c r="AY89" s="57"/>
      <c r="AZ89" s="5"/>
    </row>
    <row r="90" spans="1:52" s="6" customFormat="1" ht="15.75">
      <c r="A90" s="5"/>
      <c r="B90" s="43" t="s">
        <v>177</v>
      </c>
      <c r="C90" s="44" t="s">
        <v>58</v>
      </c>
      <c r="D90" s="44">
        <v>3</v>
      </c>
      <c r="E90" s="45"/>
      <c r="F90" s="45"/>
      <c r="G90" s="45"/>
      <c r="H90" s="45"/>
      <c r="I90" s="45"/>
      <c r="J90" s="45"/>
      <c r="K90" s="46"/>
      <c r="L90" s="25"/>
      <c r="M90" s="47"/>
      <c r="N90" s="45"/>
      <c r="O90" s="45"/>
      <c r="P90" s="45"/>
      <c r="Q90" s="45"/>
      <c r="R90" s="45"/>
      <c r="S90" s="46"/>
      <c r="U90" s="48"/>
      <c r="V90" s="49"/>
      <c r="W90" s="49"/>
      <c r="X90" s="49"/>
      <c r="Y90" s="49"/>
      <c r="Z90" s="49"/>
      <c r="AA90" s="50"/>
      <c r="AB90" s="8"/>
      <c r="AC90" s="47"/>
      <c r="AD90" s="45"/>
      <c r="AE90" s="4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46"/>
      <c r="AV90" s="8"/>
      <c r="AW90" s="57"/>
      <c r="AX90" s="13"/>
      <c r="AY90" s="57"/>
      <c r="AZ90" s="5"/>
    </row>
    <row r="91" spans="1:52" s="6" customFormat="1" ht="15.75">
      <c r="A91" s="5"/>
      <c r="B91" s="43" t="s">
        <v>178</v>
      </c>
      <c r="C91" s="44" t="s">
        <v>58</v>
      </c>
      <c r="D91" s="44">
        <v>3</v>
      </c>
      <c r="E91" s="45"/>
      <c r="F91" s="45"/>
      <c r="G91" s="45"/>
      <c r="H91" s="45"/>
      <c r="I91" s="45"/>
      <c r="J91" s="45"/>
      <c r="K91" s="46"/>
      <c r="L91" s="25"/>
      <c r="M91" s="47"/>
      <c r="N91" s="45"/>
      <c r="O91" s="45"/>
      <c r="P91" s="45"/>
      <c r="Q91" s="45"/>
      <c r="R91" s="45"/>
      <c r="S91" s="46"/>
      <c r="U91" s="48"/>
      <c r="V91" s="49"/>
      <c r="W91" s="49"/>
      <c r="X91" s="49"/>
      <c r="Y91" s="49"/>
      <c r="Z91" s="49"/>
      <c r="AA91" s="50"/>
      <c r="AB91" s="8"/>
      <c r="AC91" s="47"/>
      <c r="AD91" s="45"/>
      <c r="AE91" s="4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46"/>
      <c r="AV91" s="8"/>
      <c r="AW91" s="57"/>
      <c r="AX91" s="13"/>
      <c r="AY91" s="57"/>
      <c r="AZ91" s="5"/>
    </row>
    <row r="92" spans="1:52" s="6" customFormat="1" ht="15.75">
      <c r="A92" s="5"/>
      <c r="B92" s="43" t="s">
        <v>179</v>
      </c>
      <c r="C92" s="44" t="s">
        <v>58</v>
      </c>
      <c r="D92" s="44">
        <v>3</v>
      </c>
      <c r="E92" s="45"/>
      <c r="F92" s="45"/>
      <c r="G92" s="45"/>
      <c r="H92" s="45"/>
      <c r="I92" s="45"/>
      <c r="J92" s="45"/>
      <c r="K92" s="46"/>
      <c r="L92" s="25"/>
      <c r="M92" s="47"/>
      <c r="N92" s="45"/>
      <c r="O92" s="45"/>
      <c r="P92" s="45"/>
      <c r="Q92" s="45"/>
      <c r="R92" s="45"/>
      <c r="S92" s="46"/>
      <c r="U92" s="48"/>
      <c r="V92" s="49"/>
      <c r="W92" s="49"/>
      <c r="X92" s="49"/>
      <c r="Y92" s="49"/>
      <c r="Z92" s="49"/>
      <c r="AA92" s="50"/>
      <c r="AB92" s="8"/>
      <c r="AC92" s="47"/>
      <c r="AD92" s="45"/>
      <c r="AE92" s="4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46"/>
      <c r="AV92" s="8"/>
      <c r="AW92" s="57"/>
      <c r="AX92" s="13"/>
      <c r="AY92" s="57"/>
      <c r="AZ92" s="5"/>
    </row>
    <row r="93" spans="1:52" s="6" customFormat="1" ht="15.75">
      <c r="A93" s="5"/>
      <c r="B93" s="43" t="s">
        <v>180</v>
      </c>
      <c r="C93" s="44" t="s">
        <v>58</v>
      </c>
      <c r="D93" s="44">
        <v>3</v>
      </c>
      <c r="E93" s="45"/>
      <c r="F93" s="45"/>
      <c r="G93" s="45"/>
      <c r="H93" s="45"/>
      <c r="I93" s="45"/>
      <c r="J93" s="45"/>
      <c r="K93" s="46"/>
      <c r="L93" s="25"/>
      <c r="M93" s="47"/>
      <c r="N93" s="45"/>
      <c r="O93" s="45"/>
      <c r="P93" s="45"/>
      <c r="Q93" s="45"/>
      <c r="R93" s="45"/>
      <c r="S93" s="46"/>
      <c r="U93" s="48"/>
      <c r="V93" s="49"/>
      <c r="W93" s="49"/>
      <c r="X93" s="49"/>
      <c r="Y93" s="49"/>
      <c r="Z93" s="49"/>
      <c r="AA93" s="50"/>
      <c r="AB93" s="8"/>
      <c r="AC93" s="47"/>
      <c r="AD93" s="45"/>
      <c r="AE93" s="4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46"/>
      <c r="AV93" s="8"/>
      <c r="AW93" s="57"/>
      <c r="AX93" s="13"/>
      <c r="AY93" s="57"/>
      <c r="AZ93" s="5"/>
    </row>
    <row r="94" spans="1:52" s="6" customFormat="1" ht="15.75">
      <c r="A94" s="5"/>
      <c r="B94" s="43" t="s">
        <v>181</v>
      </c>
      <c r="C94" s="44" t="s">
        <v>58</v>
      </c>
      <c r="D94" s="44">
        <v>3</v>
      </c>
      <c r="E94" s="45"/>
      <c r="F94" s="45"/>
      <c r="G94" s="45"/>
      <c r="H94" s="45"/>
      <c r="I94" s="45"/>
      <c r="J94" s="45"/>
      <c r="K94" s="46"/>
      <c r="L94" s="25"/>
      <c r="M94" s="47"/>
      <c r="N94" s="45"/>
      <c r="O94" s="45"/>
      <c r="P94" s="45"/>
      <c r="Q94" s="45"/>
      <c r="R94" s="45"/>
      <c r="S94" s="46"/>
      <c r="U94" s="48"/>
      <c r="V94" s="49"/>
      <c r="W94" s="49"/>
      <c r="X94" s="49"/>
      <c r="Y94" s="49"/>
      <c r="Z94" s="49"/>
      <c r="AA94" s="50"/>
      <c r="AB94" s="8"/>
      <c r="AC94" s="47"/>
      <c r="AD94" s="45"/>
      <c r="AE94" s="4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46"/>
      <c r="AV94" s="8"/>
      <c r="AW94" s="57"/>
      <c r="AX94" s="13"/>
      <c r="AY94" s="57"/>
      <c r="AZ94" s="5"/>
    </row>
    <row r="95" spans="1:52" s="6" customFormat="1" ht="15.75">
      <c r="A95" s="5"/>
      <c r="B95" s="43" t="s">
        <v>182</v>
      </c>
      <c r="C95" s="44" t="s">
        <v>58</v>
      </c>
      <c r="D95" s="44">
        <v>3</v>
      </c>
      <c r="E95" s="45"/>
      <c r="F95" s="45"/>
      <c r="G95" s="45"/>
      <c r="H95" s="45"/>
      <c r="I95" s="45"/>
      <c r="J95" s="45"/>
      <c r="K95" s="46"/>
      <c r="L95" s="25"/>
      <c r="M95" s="47"/>
      <c r="N95" s="45"/>
      <c r="O95" s="45"/>
      <c r="P95" s="45"/>
      <c r="Q95" s="45"/>
      <c r="R95" s="45"/>
      <c r="S95" s="46"/>
      <c r="U95" s="58"/>
      <c r="V95" s="59"/>
      <c r="W95" s="59"/>
      <c r="X95" s="59"/>
      <c r="Y95" s="59"/>
      <c r="Z95" s="59"/>
      <c r="AA95" s="60"/>
      <c r="AB95" s="8"/>
      <c r="AC95" s="47"/>
      <c r="AD95" s="45"/>
      <c r="AE95" s="4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46"/>
      <c r="AV95" s="8"/>
      <c r="AW95" s="57"/>
      <c r="AX95" s="13"/>
      <c r="AY95" s="57"/>
      <c r="AZ95" s="5"/>
    </row>
    <row r="96" spans="1:52" s="6" customFormat="1" ht="15.75">
      <c r="A96" s="5"/>
      <c r="B96" s="43" t="s">
        <v>183</v>
      </c>
      <c r="C96" s="44" t="s">
        <v>58</v>
      </c>
      <c r="D96" s="44">
        <v>3</v>
      </c>
      <c r="E96" s="45"/>
      <c r="F96" s="45"/>
      <c r="G96" s="45"/>
      <c r="H96" s="45"/>
      <c r="I96" s="45"/>
      <c r="J96" s="45"/>
      <c r="K96" s="46"/>
      <c r="L96" s="25"/>
      <c r="M96" s="47"/>
      <c r="N96" s="45"/>
      <c r="O96" s="45"/>
      <c r="P96" s="45"/>
      <c r="Q96" s="45"/>
      <c r="R96" s="45"/>
      <c r="S96" s="46"/>
      <c r="U96" s="58"/>
      <c r="V96" s="59"/>
      <c r="W96" s="59"/>
      <c r="X96" s="59"/>
      <c r="Y96" s="59"/>
      <c r="Z96" s="59"/>
      <c r="AA96" s="60"/>
      <c r="AB96" s="8"/>
      <c r="AC96" s="47"/>
      <c r="AD96" s="45"/>
      <c r="AE96" s="4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46"/>
      <c r="AV96" s="8"/>
      <c r="AW96" s="57"/>
      <c r="AX96" s="13"/>
      <c r="AY96" s="57"/>
      <c r="AZ96" s="5"/>
    </row>
    <row r="97" spans="1:52" s="6" customFormat="1" ht="15.75">
      <c r="A97" s="5"/>
      <c r="B97" s="43" t="s">
        <v>184</v>
      </c>
      <c r="C97" s="44" t="s">
        <v>58</v>
      </c>
      <c r="D97" s="44">
        <v>3</v>
      </c>
      <c r="E97" s="45"/>
      <c r="F97" s="45"/>
      <c r="G97" s="45"/>
      <c r="H97" s="45"/>
      <c r="I97" s="45"/>
      <c r="J97" s="45"/>
      <c r="K97" s="46"/>
      <c r="L97" s="25"/>
      <c r="M97" s="47"/>
      <c r="N97" s="45"/>
      <c r="O97" s="45"/>
      <c r="P97" s="45"/>
      <c r="Q97" s="45"/>
      <c r="R97" s="45"/>
      <c r="S97" s="46"/>
      <c r="U97" s="58"/>
      <c r="V97" s="59"/>
      <c r="W97" s="59"/>
      <c r="X97" s="59"/>
      <c r="Y97" s="59"/>
      <c r="Z97" s="59"/>
      <c r="AA97" s="60"/>
      <c r="AB97" s="8"/>
      <c r="AC97" s="47"/>
      <c r="AD97" s="45"/>
      <c r="AE97" s="4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46"/>
      <c r="AV97" s="8"/>
      <c r="AW97" s="57"/>
      <c r="AX97" s="13"/>
      <c r="AY97" s="57"/>
      <c r="AZ97" s="5"/>
    </row>
    <row r="98" spans="1:52" s="6" customFormat="1" ht="15.75">
      <c r="A98" s="5"/>
      <c r="B98" s="43" t="s">
        <v>185</v>
      </c>
      <c r="C98" s="44" t="s">
        <v>58</v>
      </c>
      <c r="D98" s="44">
        <v>3</v>
      </c>
      <c r="E98" s="45"/>
      <c r="F98" s="45"/>
      <c r="G98" s="45"/>
      <c r="H98" s="45"/>
      <c r="I98" s="45"/>
      <c r="J98" s="45"/>
      <c r="K98" s="46"/>
      <c r="L98" s="25"/>
      <c r="M98" s="47"/>
      <c r="N98" s="45"/>
      <c r="O98" s="45"/>
      <c r="P98" s="45"/>
      <c r="Q98" s="45"/>
      <c r="R98" s="45"/>
      <c r="S98" s="46"/>
      <c r="U98" s="58"/>
      <c r="V98" s="59"/>
      <c r="W98" s="59"/>
      <c r="X98" s="59"/>
      <c r="Y98" s="59"/>
      <c r="Z98" s="59"/>
      <c r="AA98" s="60"/>
      <c r="AB98" s="8"/>
      <c r="AC98" s="47"/>
      <c r="AD98" s="45"/>
      <c r="AE98" s="4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46"/>
      <c r="AV98" s="8"/>
      <c r="AW98" s="57"/>
      <c r="AX98" s="13"/>
      <c r="AY98" s="57"/>
      <c r="AZ98" s="5"/>
    </row>
    <row r="99" spans="1:52" s="6" customFormat="1" ht="15.75">
      <c r="A99" s="5"/>
      <c r="B99" s="43" t="s">
        <v>186</v>
      </c>
      <c r="C99" s="44" t="s">
        <v>58</v>
      </c>
      <c r="D99" s="44">
        <v>3</v>
      </c>
      <c r="E99" s="45"/>
      <c r="F99" s="45"/>
      <c r="G99" s="45"/>
      <c r="H99" s="45"/>
      <c r="I99" s="45"/>
      <c r="J99" s="45"/>
      <c r="K99" s="46"/>
      <c r="L99" s="25"/>
      <c r="M99" s="47"/>
      <c r="N99" s="45"/>
      <c r="O99" s="45"/>
      <c r="P99" s="45"/>
      <c r="Q99" s="45"/>
      <c r="R99" s="45"/>
      <c r="S99" s="46"/>
      <c r="U99" s="58"/>
      <c r="V99" s="59"/>
      <c r="W99" s="59"/>
      <c r="X99" s="59"/>
      <c r="Y99" s="59"/>
      <c r="Z99" s="59"/>
      <c r="AA99" s="60"/>
      <c r="AB99" s="8"/>
      <c r="AC99" s="47"/>
      <c r="AD99" s="45"/>
      <c r="AE99" s="4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46"/>
      <c r="AV99" s="8"/>
      <c r="AW99" s="57"/>
      <c r="AX99" s="13"/>
      <c r="AY99" s="57"/>
      <c r="AZ99" s="5"/>
    </row>
    <row r="100" spans="1:52" s="6" customFormat="1" ht="15.75">
      <c r="A100" s="5"/>
      <c r="B100" s="43" t="s">
        <v>187</v>
      </c>
      <c r="C100" s="44" t="s">
        <v>58</v>
      </c>
      <c r="D100" s="44">
        <v>3</v>
      </c>
      <c r="E100" s="45"/>
      <c r="F100" s="45"/>
      <c r="G100" s="45"/>
      <c r="H100" s="45"/>
      <c r="I100" s="45"/>
      <c r="J100" s="45"/>
      <c r="K100" s="46"/>
      <c r="L100" s="25"/>
      <c r="M100" s="47"/>
      <c r="N100" s="45"/>
      <c r="O100" s="45"/>
      <c r="P100" s="45"/>
      <c r="Q100" s="45"/>
      <c r="R100" s="45"/>
      <c r="S100" s="46"/>
      <c r="U100" s="58"/>
      <c r="V100" s="59"/>
      <c r="W100" s="59"/>
      <c r="X100" s="59"/>
      <c r="Y100" s="59"/>
      <c r="Z100" s="59"/>
      <c r="AA100" s="60"/>
      <c r="AB100" s="8"/>
      <c r="AC100" s="47"/>
      <c r="AD100" s="45"/>
      <c r="AE100" s="4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46"/>
      <c r="AV100" s="8"/>
      <c r="AW100" s="57"/>
      <c r="AX100" s="13"/>
      <c r="AY100" s="57"/>
      <c r="AZ100" s="5"/>
    </row>
    <row r="101" spans="1:52" s="6" customFormat="1" ht="15.75">
      <c r="A101" s="5"/>
      <c r="B101" s="43" t="s">
        <v>188</v>
      </c>
      <c r="C101" s="44" t="s">
        <v>58</v>
      </c>
      <c r="D101" s="44">
        <v>3</v>
      </c>
      <c r="E101" s="45"/>
      <c r="F101" s="45"/>
      <c r="G101" s="45"/>
      <c r="H101" s="45"/>
      <c r="I101" s="45"/>
      <c r="J101" s="45"/>
      <c r="K101" s="46"/>
      <c r="L101" s="25"/>
      <c r="M101" s="47"/>
      <c r="N101" s="45"/>
      <c r="O101" s="45"/>
      <c r="P101" s="45"/>
      <c r="Q101" s="45"/>
      <c r="R101" s="45"/>
      <c r="S101" s="46"/>
      <c r="U101" s="58"/>
      <c r="V101" s="59"/>
      <c r="W101" s="59"/>
      <c r="X101" s="59"/>
      <c r="Y101" s="59"/>
      <c r="Z101" s="59"/>
      <c r="AA101" s="60"/>
      <c r="AB101" s="8"/>
      <c r="AC101" s="47"/>
      <c r="AD101" s="45"/>
      <c r="AE101" s="4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46"/>
      <c r="AV101" s="8"/>
      <c r="AW101" s="57"/>
      <c r="AX101" s="13"/>
      <c r="AY101" s="57"/>
      <c r="AZ101" s="5"/>
    </row>
    <row r="102" spans="1:52" s="6" customFormat="1" ht="15.75">
      <c r="A102" s="5"/>
      <c r="B102" s="43" t="s">
        <v>189</v>
      </c>
      <c r="C102" s="44" t="s">
        <v>58</v>
      </c>
      <c r="D102" s="44">
        <v>3</v>
      </c>
      <c r="E102" s="45"/>
      <c r="F102" s="45"/>
      <c r="G102" s="45"/>
      <c r="H102" s="45"/>
      <c r="I102" s="45"/>
      <c r="J102" s="45"/>
      <c r="K102" s="46"/>
      <c r="L102" s="25"/>
      <c r="M102" s="47"/>
      <c r="N102" s="45"/>
      <c r="O102" s="45"/>
      <c r="P102" s="45"/>
      <c r="Q102" s="45"/>
      <c r="R102" s="45"/>
      <c r="S102" s="46"/>
      <c r="U102" s="58"/>
      <c r="V102" s="59"/>
      <c r="W102" s="59"/>
      <c r="X102" s="59"/>
      <c r="Y102" s="59"/>
      <c r="Z102" s="59"/>
      <c r="AA102" s="60"/>
      <c r="AB102" s="8"/>
      <c r="AC102" s="47"/>
      <c r="AD102" s="45"/>
      <c r="AE102" s="4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46"/>
      <c r="AV102" s="8"/>
      <c r="AW102" s="57"/>
      <c r="AX102" s="13"/>
      <c r="AY102" s="57"/>
      <c r="AZ102" s="5"/>
    </row>
    <row r="103" spans="1:52" s="6" customFormat="1" ht="15.75">
      <c r="A103" s="5"/>
      <c r="B103" s="43" t="s">
        <v>190</v>
      </c>
      <c r="C103" s="44" t="s">
        <v>58</v>
      </c>
      <c r="D103" s="44">
        <v>3</v>
      </c>
      <c r="E103" s="45"/>
      <c r="F103" s="45"/>
      <c r="G103" s="45"/>
      <c r="H103" s="45"/>
      <c r="I103" s="45"/>
      <c r="J103" s="45"/>
      <c r="K103" s="46"/>
      <c r="L103" s="25"/>
      <c r="M103" s="47"/>
      <c r="N103" s="45"/>
      <c r="O103" s="45"/>
      <c r="P103" s="45"/>
      <c r="Q103" s="45"/>
      <c r="R103" s="45"/>
      <c r="S103" s="46"/>
      <c r="U103" s="58"/>
      <c r="V103" s="59"/>
      <c r="W103" s="59"/>
      <c r="X103" s="59"/>
      <c r="Y103" s="59"/>
      <c r="Z103" s="59"/>
      <c r="AA103" s="60"/>
      <c r="AB103" s="8"/>
      <c r="AC103" s="47"/>
      <c r="AD103" s="45"/>
      <c r="AE103" s="4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46"/>
      <c r="AV103" s="8"/>
      <c r="AW103" s="57"/>
      <c r="AX103" s="13"/>
      <c r="AY103" s="57"/>
      <c r="AZ103" s="5"/>
    </row>
    <row r="104" spans="1:52" s="6" customFormat="1" ht="15.75">
      <c r="A104" s="5"/>
      <c r="B104" s="43" t="s">
        <v>191</v>
      </c>
      <c r="C104" s="44" t="s">
        <v>58</v>
      </c>
      <c r="D104" s="44">
        <v>3</v>
      </c>
      <c r="E104" s="45"/>
      <c r="F104" s="45"/>
      <c r="G104" s="45"/>
      <c r="H104" s="45"/>
      <c r="I104" s="45"/>
      <c r="J104" s="45"/>
      <c r="K104" s="46"/>
      <c r="L104" s="25"/>
      <c r="M104" s="47"/>
      <c r="N104" s="45"/>
      <c r="O104" s="45"/>
      <c r="P104" s="45"/>
      <c r="Q104" s="45"/>
      <c r="R104" s="45"/>
      <c r="S104" s="46"/>
      <c r="U104" s="58"/>
      <c r="V104" s="59"/>
      <c r="W104" s="59"/>
      <c r="X104" s="59"/>
      <c r="Y104" s="59"/>
      <c r="Z104" s="59"/>
      <c r="AA104" s="60"/>
      <c r="AB104" s="8"/>
      <c r="AC104" s="47"/>
      <c r="AD104" s="45"/>
      <c r="AE104" s="4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46"/>
      <c r="AV104" s="8"/>
      <c r="AW104" s="57"/>
      <c r="AX104" s="13"/>
      <c r="AY104" s="57"/>
      <c r="AZ104" s="5"/>
    </row>
    <row r="105" spans="1:52" s="6" customFormat="1" ht="15.75">
      <c r="A105" s="5"/>
      <c r="B105" s="43" t="s">
        <v>192</v>
      </c>
      <c r="C105" s="44" t="s">
        <v>58</v>
      </c>
      <c r="D105" s="44">
        <v>3</v>
      </c>
      <c r="E105" s="45"/>
      <c r="F105" s="45"/>
      <c r="G105" s="45"/>
      <c r="H105" s="45"/>
      <c r="I105" s="45"/>
      <c r="J105" s="45"/>
      <c r="K105" s="46"/>
      <c r="L105" s="25"/>
      <c r="M105" s="47"/>
      <c r="N105" s="45"/>
      <c r="O105" s="45"/>
      <c r="P105" s="45"/>
      <c r="Q105" s="45"/>
      <c r="R105" s="45"/>
      <c r="S105" s="46"/>
      <c r="U105" s="58"/>
      <c r="V105" s="59"/>
      <c r="W105" s="59"/>
      <c r="X105" s="59"/>
      <c r="Y105" s="59"/>
      <c r="Z105" s="59"/>
      <c r="AA105" s="60"/>
      <c r="AB105" s="8"/>
      <c r="AC105" s="47"/>
      <c r="AD105" s="45"/>
      <c r="AE105" s="4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46"/>
      <c r="AV105" s="8"/>
      <c r="AW105" s="57"/>
      <c r="AX105" s="13"/>
      <c r="AY105" s="57"/>
      <c r="AZ105" s="5"/>
    </row>
    <row r="106" spans="1:52" s="6" customFormat="1" ht="15.75">
      <c r="A106" s="5"/>
      <c r="B106" s="43" t="s">
        <v>193</v>
      </c>
      <c r="C106" s="44" t="s">
        <v>58</v>
      </c>
      <c r="D106" s="44">
        <v>3</v>
      </c>
      <c r="E106" s="45"/>
      <c r="F106" s="45"/>
      <c r="G106" s="45"/>
      <c r="H106" s="45"/>
      <c r="I106" s="45"/>
      <c r="J106" s="45"/>
      <c r="K106" s="46"/>
      <c r="L106" s="25"/>
      <c r="M106" s="47"/>
      <c r="N106" s="45"/>
      <c r="O106" s="45"/>
      <c r="P106" s="45"/>
      <c r="Q106" s="45"/>
      <c r="R106" s="45"/>
      <c r="S106" s="46"/>
      <c r="U106" s="58"/>
      <c r="V106" s="59"/>
      <c r="W106" s="59"/>
      <c r="X106" s="59"/>
      <c r="Y106" s="59"/>
      <c r="Z106" s="59"/>
      <c r="AA106" s="60"/>
      <c r="AB106" s="8"/>
      <c r="AC106" s="47"/>
      <c r="AD106" s="45"/>
      <c r="AE106" s="4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46"/>
      <c r="AV106" s="8"/>
      <c r="AW106" s="57"/>
      <c r="AX106" s="13"/>
      <c r="AY106" s="57"/>
      <c r="AZ106" s="5"/>
    </row>
    <row r="107" spans="1:52" s="6" customFormat="1" ht="15.75">
      <c r="A107" s="5"/>
      <c r="B107" s="43" t="s">
        <v>194</v>
      </c>
      <c r="C107" s="44" t="s">
        <v>58</v>
      </c>
      <c r="D107" s="44">
        <v>3</v>
      </c>
      <c r="E107" s="45"/>
      <c r="F107" s="45"/>
      <c r="G107" s="45"/>
      <c r="H107" s="45"/>
      <c r="I107" s="45"/>
      <c r="J107" s="45"/>
      <c r="K107" s="46"/>
      <c r="L107" s="25"/>
      <c r="M107" s="47"/>
      <c r="N107" s="45"/>
      <c r="O107" s="45"/>
      <c r="P107" s="45"/>
      <c r="Q107" s="45"/>
      <c r="R107" s="45"/>
      <c r="S107" s="46"/>
      <c r="U107" s="58"/>
      <c r="V107" s="59"/>
      <c r="W107" s="59"/>
      <c r="X107" s="59"/>
      <c r="Y107" s="59"/>
      <c r="Z107" s="59"/>
      <c r="AA107" s="60"/>
      <c r="AB107" s="8"/>
      <c r="AC107" s="47"/>
      <c r="AD107" s="45"/>
      <c r="AE107" s="4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46"/>
      <c r="AV107" s="8"/>
      <c r="AW107" s="57"/>
      <c r="AX107" s="13"/>
      <c r="AY107" s="57"/>
      <c r="AZ107" s="5"/>
    </row>
    <row r="108" spans="1:52" s="6" customFormat="1" ht="15.75">
      <c r="A108" s="5"/>
      <c r="B108" s="43" t="s">
        <v>195</v>
      </c>
      <c r="C108" s="44" t="s">
        <v>58</v>
      </c>
      <c r="D108" s="44">
        <v>3</v>
      </c>
      <c r="E108" s="45"/>
      <c r="F108" s="45"/>
      <c r="G108" s="45"/>
      <c r="H108" s="45"/>
      <c r="I108" s="45"/>
      <c r="J108" s="45"/>
      <c r="K108" s="46"/>
      <c r="L108" s="25"/>
      <c r="M108" s="47"/>
      <c r="N108" s="45"/>
      <c r="O108" s="45"/>
      <c r="P108" s="45"/>
      <c r="Q108" s="45"/>
      <c r="R108" s="45"/>
      <c r="S108" s="46"/>
      <c r="U108" s="58"/>
      <c r="V108" s="59"/>
      <c r="W108" s="59"/>
      <c r="X108" s="59"/>
      <c r="Y108" s="59"/>
      <c r="Z108" s="59"/>
      <c r="AA108" s="60"/>
      <c r="AB108" s="8"/>
      <c r="AC108" s="47"/>
      <c r="AD108" s="45"/>
      <c r="AE108" s="4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46"/>
      <c r="AV108" s="8"/>
      <c r="AW108" s="57"/>
      <c r="AX108" s="13"/>
      <c r="AY108" s="57"/>
      <c r="AZ108" s="5"/>
    </row>
    <row r="109" spans="1:52" s="6" customFormat="1" ht="15.75">
      <c r="A109" s="5"/>
      <c r="B109" s="43" t="s">
        <v>196</v>
      </c>
      <c r="C109" s="44" t="s">
        <v>58</v>
      </c>
      <c r="D109" s="44">
        <v>3</v>
      </c>
      <c r="E109" s="45"/>
      <c r="F109" s="45"/>
      <c r="G109" s="45"/>
      <c r="H109" s="45"/>
      <c r="I109" s="45"/>
      <c r="J109" s="45"/>
      <c r="K109" s="46"/>
      <c r="L109" s="25"/>
      <c r="M109" s="47"/>
      <c r="N109" s="45"/>
      <c r="O109" s="45"/>
      <c r="P109" s="45"/>
      <c r="Q109" s="45"/>
      <c r="R109" s="45"/>
      <c r="S109" s="46"/>
      <c r="U109" s="58"/>
      <c r="V109" s="59"/>
      <c r="W109" s="59"/>
      <c r="X109" s="59"/>
      <c r="Y109" s="59"/>
      <c r="Z109" s="59"/>
      <c r="AA109" s="60"/>
      <c r="AB109" s="8"/>
      <c r="AC109" s="47"/>
      <c r="AD109" s="45"/>
      <c r="AE109" s="4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46"/>
      <c r="AV109" s="8"/>
      <c r="AW109" s="57"/>
      <c r="AX109" s="13"/>
      <c r="AY109" s="57"/>
      <c r="AZ109" s="5"/>
    </row>
    <row r="110" spans="1:52" s="6" customFormat="1" ht="15.75">
      <c r="A110" s="5"/>
      <c r="B110" s="43" t="s">
        <v>197</v>
      </c>
      <c r="C110" s="44" t="s">
        <v>58</v>
      </c>
      <c r="D110" s="44">
        <v>3</v>
      </c>
      <c r="E110" s="45"/>
      <c r="F110" s="45"/>
      <c r="G110" s="45"/>
      <c r="H110" s="45"/>
      <c r="I110" s="45"/>
      <c r="J110" s="45"/>
      <c r="K110" s="46"/>
      <c r="L110" s="25"/>
      <c r="M110" s="47"/>
      <c r="N110" s="45"/>
      <c r="O110" s="45"/>
      <c r="P110" s="45"/>
      <c r="Q110" s="45"/>
      <c r="R110" s="45"/>
      <c r="S110" s="46"/>
      <c r="U110" s="58"/>
      <c r="V110" s="59"/>
      <c r="W110" s="59"/>
      <c r="X110" s="59"/>
      <c r="Y110" s="59"/>
      <c r="Z110" s="59"/>
      <c r="AA110" s="60"/>
      <c r="AB110" s="8"/>
      <c r="AC110" s="47"/>
      <c r="AD110" s="45"/>
      <c r="AE110" s="4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46"/>
      <c r="AV110" s="8"/>
      <c r="AW110" s="57"/>
      <c r="AX110" s="13"/>
      <c r="AY110" s="57"/>
      <c r="AZ110" s="5"/>
    </row>
    <row r="111" spans="1:52" s="6" customFormat="1" ht="15.75">
      <c r="A111" s="5"/>
      <c r="B111" s="43" t="s">
        <v>198</v>
      </c>
      <c r="C111" s="44" t="s">
        <v>58</v>
      </c>
      <c r="D111" s="44">
        <v>3</v>
      </c>
      <c r="E111" s="45"/>
      <c r="F111" s="45"/>
      <c r="G111" s="45"/>
      <c r="H111" s="45"/>
      <c r="I111" s="45"/>
      <c r="J111" s="45"/>
      <c r="K111" s="46"/>
      <c r="L111" s="25"/>
      <c r="M111" s="47"/>
      <c r="N111" s="45"/>
      <c r="O111" s="45"/>
      <c r="P111" s="45"/>
      <c r="Q111" s="45"/>
      <c r="R111" s="45"/>
      <c r="S111" s="46"/>
      <c r="U111" s="58"/>
      <c r="V111" s="59"/>
      <c r="W111" s="59"/>
      <c r="X111" s="59"/>
      <c r="Y111" s="59"/>
      <c r="Z111" s="59"/>
      <c r="AA111" s="60"/>
      <c r="AB111" s="8"/>
      <c r="AC111" s="47"/>
      <c r="AD111" s="45"/>
      <c r="AE111" s="4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46"/>
      <c r="AV111" s="8"/>
      <c r="AW111" s="57"/>
      <c r="AX111" s="13"/>
      <c r="AY111" s="57"/>
      <c r="AZ111" s="5"/>
    </row>
    <row r="112" spans="1:52" s="6" customFormat="1" ht="15.75">
      <c r="A112" s="5"/>
      <c r="B112" s="43" t="s">
        <v>199</v>
      </c>
      <c r="C112" s="44" t="s">
        <v>58</v>
      </c>
      <c r="D112" s="44">
        <v>3</v>
      </c>
      <c r="E112" s="45"/>
      <c r="F112" s="45"/>
      <c r="G112" s="45"/>
      <c r="H112" s="45"/>
      <c r="I112" s="45"/>
      <c r="J112" s="45"/>
      <c r="K112" s="46"/>
      <c r="L112" s="25"/>
      <c r="M112" s="47"/>
      <c r="N112" s="45"/>
      <c r="O112" s="45"/>
      <c r="P112" s="45"/>
      <c r="Q112" s="45"/>
      <c r="R112" s="45"/>
      <c r="S112" s="46"/>
      <c r="U112" s="58"/>
      <c r="V112" s="59"/>
      <c r="W112" s="59"/>
      <c r="X112" s="59"/>
      <c r="Y112" s="59"/>
      <c r="Z112" s="59"/>
      <c r="AA112" s="60"/>
      <c r="AB112" s="8"/>
      <c r="AC112" s="47"/>
      <c r="AD112" s="45"/>
      <c r="AE112" s="4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46"/>
      <c r="AV112" s="8"/>
      <c r="AW112" s="57"/>
      <c r="AX112" s="13"/>
      <c r="AY112" s="57"/>
      <c r="AZ112" s="5"/>
    </row>
    <row r="113" spans="1:52" s="6" customFormat="1" ht="15.75">
      <c r="A113" s="5"/>
      <c r="B113" s="43" t="s">
        <v>200</v>
      </c>
      <c r="C113" s="44" t="s">
        <v>58</v>
      </c>
      <c r="D113" s="44">
        <v>3</v>
      </c>
      <c r="E113" s="45"/>
      <c r="F113" s="45"/>
      <c r="G113" s="45"/>
      <c r="H113" s="45"/>
      <c r="I113" s="45"/>
      <c r="J113" s="45"/>
      <c r="K113" s="46"/>
      <c r="L113" s="25"/>
      <c r="M113" s="47"/>
      <c r="N113" s="45"/>
      <c r="O113" s="45"/>
      <c r="P113" s="45"/>
      <c r="Q113" s="45"/>
      <c r="R113" s="45"/>
      <c r="S113" s="46"/>
      <c r="U113" s="58"/>
      <c r="V113" s="59"/>
      <c r="W113" s="59"/>
      <c r="X113" s="59"/>
      <c r="Y113" s="59"/>
      <c r="Z113" s="59"/>
      <c r="AA113" s="60"/>
      <c r="AB113" s="8"/>
      <c r="AC113" s="47"/>
      <c r="AD113" s="45"/>
      <c r="AE113" s="4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46"/>
      <c r="AV113" s="8"/>
      <c r="AW113" s="57"/>
      <c r="AX113" s="13"/>
      <c r="AY113" s="57"/>
      <c r="AZ113" s="5"/>
    </row>
    <row r="114" spans="1:52" s="6" customFormat="1" ht="15.75">
      <c r="A114" s="5"/>
      <c r="B114" s="43" t="s">
        <v>201</v>
      </c>
      <c r="C114" s="44" t="s">
        <v>58</v>
      </c>
      <c r="D114" s="44">
        <v>3</v>
      </c>
      <c r="E114" s="45"/>
      <c r="F114" s="45"/>
      <c r="G114" s="45"/>
      <c r="H114" s="45"/>
      <c r="I114" s="45"/>
      <c r="J114" s="45"/>
      <c r="K114" s="46"/>
      <c r="L114" s="25"/>
      <c r="M114" s="47"/>
      <c r="N114" s="45"/>
      <c r="O114" s="45"/>
      <c r="P114" s="45"/>
      <c r="Q114" s="45"/>
      <c r="R114" s="45"/>
      <c r="S114" s="46"/>
      <c r="U114" s="58"/>
      <c r="V114" s="59"/>
      <c r="W114" s="59"/>
      <c r="X114" s="59"/>
      <c r="Y114" s="59"/>
      <c r="Z114" s="59"/>
      <c r="AA114" s="60"/>
      <c r="AB114" s="8"/>
      <c r="AC114" s="47"/>
      <c r="AD114" s="45"/>
      <c r="AE114" s="4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46"/>
      <c r="AV114" s="8"/>
      <c r="AW114" s="57"/>
      <c r="AX114" s="13"/>
      <c r="AY114" s="57"/>
      <c r="AZ114" s="5"/>
    </row>
    <row r="115" spans="1:52" s="6" customFormat="1" ht="15.75">
      <c r="A115" s="5"/>
      <c r="B115" s="43" t="s">
        <v>202</v>
      </c>
      <c r="C115" s="44" t="s">
        <v>58</v>
      </c>
      <c r="D115" s="44">
        <v>3</v>
      </c>
      <c r="E115" s="45"/>
      <c r="F115" s="45"/>
      <c r="G115" s="45"/>
      <c r="H115" s="45"/>
      <c r="I115" s="45"/>
      <c r="J115" s="45"/>
      <c r="K115" s="46"/>
      <c r="L115" s="25"/>
      <c r="M115" s="47"/>
      <c r="N115" s="45"/>
      <c r="O115" s="45"/>
      <c r="P115" s="45"/>
      <c r="Q115" s="45"/>
      <c r="R115" s="45"/>
      <c r="S115" s="46"/>
      <c r="U115" s="58"/>
      <c r="V115" s="59"/>
      <c r="W115" s="59"/>
      <c r="X115" s="59"/>
      <c r="Y115" s="59"/>
      <c r="Z115" s="59"/>
      <c r="AA115" s="60"/>
      <c r="AB115" s="8"/>
      <c r="AC115" s="47"/>
      <c r="AD115" s="45"/>
      <c r="AE115" s="4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46"/>
      <c r="AV115" s="8"/>
      <c r="AW115" s="57"/>
      <c r="AX115" s="13"/>
      <c r="AY115" s="57"/>
      <c r="AZ115" s="5"/>
    </row>
    <row r="116" spans="1:52" s="6" customFormat="1" ht="15.75">
      <c r="A116" s="5"/>
      <c r="B116" s="43" t="s">
        <v>203</v>
      </c>
      <c r="C116" s="44" t="s">
        <v>58</v>
      </c>
      <c r="D116" s="44">
        <v>3</v>
      </c>
      <c r="E116" s="45"/>
      <c r="F116" s="45"/>
      <c r="G116" s="45"/>
      <c r="H116" s="45"/>
      <c r="I116" s="45"/>
      <c r="J116" s="45"/>
      <c r="K116" s="46"/>
      <c r="L116" s="25"/>
      <c r="M116" s="47"/>
      <c r="N116" s="45"/>
      <c r="O116" s="45"/>
      <c r="P116" s="45"/>
      <c r="Q116" s="45"/>
      <c r="R116" s="45"/>
      <c r="S116" s="46"/>
      <c r="U116" s="58"/>
      <c r="V116" s="59"/>
      <c r="W116" s="59"/>
      <c r="X116" s="59"/>
      <c r="Y116" s="59"/>
      <c r="Z116" s="59"/>
      <c r="AA116" s="60"/>
      <c r="AB116" s="8"/>
      <c r="AC116" s="47"/>
      <c r="AD116" s="45"/>
      <c r="AE116" s="4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46"/>
      <c r="AV116" s="8"/>
      <c r="AW116" s="57"/>
      <c r="AX116" s="13"/>
      <c r="AY116" s="57"/>
      <c r="AZ116" s="5"/>
    </row>
    <row r="117" spans="1:52" s="6" customFormat="1" ht="15.75">
      <c r="A117" s="5"/>
      <c r="B117" s="43" t="s">
        <v>204</v>
      </c>
      <c r="C117" s="44" t="s">
        <v>58</v>
      </c>
      <c r="D117" s="44">
        <v>3</v>
      </c>
      <c r="E117" s="45"/>
      <c r="F117" s="45"/>
      <c r="G117" s="45"/>
      <c r="H117" s="45"/>
      <c r="I117" s="45"/>
      <c r="J117" s="45"/>
      <c r="K117" s="46"/>
      <c r="L117" s="25"/>
      <c r="M117" s="47"/>
      <c r="N117" s="45"/>
      <c r="O117" s="45"/>
      <c r="P117" s="45"/>
      <c r="Q117" s="45"/>
      <c r="R117" s="45"/>
      <c r="S117" s="46"/>
      <c r="U117" s="58"/>
      <c r="V117" s="59"/>
      <c r="W117" s="59"/>
      <c r="X117" s="59"/>
      <c r="Y117" s="59"/>
      <c r="Z117" s="59"/>
      <c r="AA117" s="60"/>
      <c r="AB117" s="8"/>
      <c r="AC117" s="47"/>
      <c r="AD117" s="45"/>
      <c r="AE117" s="4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46"/>
      <c r="AV117" s="8"/>
      <c r="AW117" s="57"/>
      <c r="AX117" s="13"/>
      <c r="AY117" s="57"/>
      <c r="AZ117" s="5"/>
    </row>
    <row r="118" spans="1:52" s="6" customFormat="1" ht="15.75">
      <c r="A118" s="5"/>
      <c r="B118" s="43" t="s">
        <v>205</v>
      </c>
      <c r="C118" s="44" t="s">
        <v>58</v>
      </c>
      <c r="D118" s="44">
        <v>3</v>
      </c>
      <c r="E118" s="45"/>
      <c r="F118" s="45"/>
      <c r="G118" s="45"/>
      <c r="H118" s="45"/>
      <c r="I118" s="45"/>
      <c r="J118" s="45"/>
      <c r="K118" s="46"/>
      <c r="L118" s="25"/>
      <c r="M118" s="47"/>
      <c r="N118" s="45"/>
      <c r="O118" s="45"/>
      <c r="P118" s="45"/>
      <c r="Q118" s="45"/>
      <c r="R118" s="45"/>
      <c r="S118" s="46"/>
      <c r="U118" s="58"/>
      <c r="V118" s="59"/>
      <c r="W118" s="59"/>
      <c r="X118" s="59"/>
      <c r="Y118" s="59"/>
      <c r="Z118" s="59"/>
      <c r="AA118" s="60"/>
      <c r="AB118" s="8"/>
      <c r="AC118" s="47"/>
      <c r="AD118" s="45"/>
      <c r="AE118" s="4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46"/>
      <c r="AV118" s="8"/>
      <c r="AW118" s="57"/>
      <c r="AX118" s="13"/>
      <c r="AY118" s="57"/>
      <c r="AZ118" s="5"/>
    </row>
    <row r="119" spans="1:52" s="6" customFormat="1" ht="15.75">
      <c r="A119" s="5"/>
      <c r="B119" s="43" t="s">
        <v>206</v>
      </c>
      <c r="C119" s="44" t="s">
        <v>58</v>
      </c>
      <c r="D119" s="44">
        <v>3</v>
      </c>
      <c r="E119" s="45"/>
      <c r="F119" s="45"/>
      <c r="G119" s="45"/>
      <c r="H119" s="45"/>
      <c r="I119" s="45"/>
      <c r="J119" s="45"/>
      <c r="K119" s="46"/>
      <c r="L119" s="25"/>
      <c r="M119" s="47"/>
      <c r="N119" s="45"/>
      <c r="O119" s="45"/>
      <c r="P119" s="45"/>
      <c r="Q119" s="45"/>
      <c r="R119" s="45"/>
      <c r="S119" s="46"/>
      <c r="U119" s="58"/>
      <c r="V119" s="59"/>
      <c r="W119" s="59"/>
      <c r="X119" s="59"/>
      <c r="Y119" s="59"/>
      <c r="Z119" s="59"/>
      <c r="AA119" s="60"/>
      <c r="AB119" s="8"/>
      <c r="AC119" s="47"/>
      <c r="AD119" s="45"/>
      <c r="AE119" s="4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46"/>
      <c r="AV119" s="8"/>
      <c r="AW119" s="57"/>
      <c r="AX119" s="13"/>
      <c r="AY119" s="57"/>
      <c r="AZ119" s="5"/>
    </row>
    <row r="120" spans="1:52" s="6" customFormat="1" ht="15.75">
      <c r="A120" s="5"/>
      <c r="B120" s="43" t="s">
        <v>207</v>
      </c>
      <c r="C120" s="44" t="s">
        <v>58</v>
      </c>
      <c r="D120" s="44">
        <v>3</v>
      </c>
      <c r="E120" s="45"/>
      <c r="F120" s="45"/>
      <c r="G120" s="45"/>
      <c r="H120" s="45"/>
      <c r="I120" s="45"/>
      <c r="J120" s="45"/>
      <c r="K120" s="46"/>
      <c r="L120" s="25"/>
      <c r="M120" s="47"/>
      <c r="N120" s="45"/>
      <c r="O120" s="45"/>
      <c r="P120" s="45"/>
      <c r="Q120" s="45"/>
      <c r="R120" s="45"/>
      <c r="S120" s="46"/>
      <c r="U120" s="58"/>
      <c r="V120" s="59"/>
      <c r="W120" s="59"/>
      <c r="X120" s="59"/>
      <c r="Y120" s="59"/>
      <c r="Z120" s="59"/>
      <c r="AA120" s="60"/>
      <c r="AB120" s="8"/>
      <c r="AC120" s="47"/>
      <c r="AD120" s="45"/>
      <c r="AE120" s="4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46"/>
      <c r="AV120" s="8"/>
      <c r="AW120" s="57"/>
      <c r="AX120" s="13"/>
      <c r="AY120" s="57"/>
      <c r="AZ120" s="5"/>
    </row>
    <row r="121" spans="1:52" s="6" customFormat="1" ht="15.75">
      <c r="A121" s="5"/>
      <c r="B121" s="43" t="s">
        <v>208</v>
      </c>
      <c r="C121" s="44" t="s">
        <v>58</v>
      </c>
      <c r="D121" s="44">
        <v>3</v>
      </c>
      <c r="E121" s="45"/>
      <c r="F121" s="45"/>
      <c r="G121" s="45"/>
      <c r="H121" s="45"/>
      <c r="I121" s="45"/>
      <c r="J121" s="45"/>
      <c r="K121" s="46"/>
      <c r="L121" s="25"/>
      <c r="M121" s="47"/>
      <c r="N121" s="45"/>
      <c r="O121" s="45"/>
      <c r="P121" s="45"/>
      <c r="Q121" s="45"/>
      <c r="R121" s="45"/>
      <c r="S121" s="46"/>
      <c r="U121" s="58"/>
      <c r="V121" s="59"/>
      <c r="W121" s="59"/>
      <c r="X121" s="59"/>
      <c r="Y121" s="59"/>
      <c r="Z121" s="59"/>
      <c r="AA121" s="60"/>
      <c r="AB121" s="8"/>
      <c r="AC121" s="47"/>
      <c r="AD121" s="45"/>
      <c r="AE121" s="4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46"/>
      <c r="AV121" s="8"/>
      <c r="AW121" s="57"/>
      <c r="AX121" s="13"/>
      <c r="AY121" s="57"/>
      <c r="AZ121" s="5"/>
    </row>
    <row r="122" spans="1:52" s="6" customFormat="1" ht="15.75">
      <c r="A122" s="5"/>
      <c r="B122" s="43" t="s">
        <v>209</v>
      </c>
      <c r="C122" s="44" t="s">
        <v>58</v>
      </c>
      <c r="D122" s="44">
        <v>3</v>
      </c>
      <c r="E122" s="45"/>
      <c r="F122" s="45"/>
      <c r="G122" s="45"/>
      <c r="H122" s="45"/>
      <c r="I122" s="45"/>
      <c r="J122" s="45"/>
      <c r="K122" s="46"/>
      <c r="L122" s="25"/>
      <c r="M122" s="47"/>
      <c r="N122" s="45"/>
      <c r="O122" s="45"/>
      <c r="P122" s="45"/>
      <c r="Q122" s="45"/>
      <c r="R122" s="45"/>
      <c r="S122" s="46"/>
      <c r="U122" s="58"/>
      <c r="V122" s="59"/>
      <c r="W122" s="59"/>
      <c r="X122" s="59"/>
      <c r="Y122" s="59"/>
      <c r="Z122" s="59"/>
      <c r="AA122" s="60"/>
      <c r="AB122" s="8"/>
      <c r="AC122" s="47"/>
      <c r="AD122" s="45"/>
      <c r="AE122" s="4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46"/>
      <c r="AV122" s="8"/>
      <c r="AW122" s="57"/>
      <c r="AX122" s="13"/>
      <c r="AY122" s="57"/>
      <c r="AZ122" s="5"/>
    </row>
    <row r="123" spans="1:52" s="6" customFormat="1" ht="15.75">
      <c r="A123" s="5"/>
      <c r="B123" s="43" t="s">
        <v>210</v>
      </c>
      <c r="C123" s="44" t="s">
        <v>58</v>
      </c>
      <c r="D123" s="44">
        <v>3</v>
      </c>
      <c r="E123" s="45"/>
      <c r="F123" s="45"/>
      <c r="G123" s="45"/>
      <c r="H123" s="45"/>
      <c r="I123" s="45"/>
      <c r="J123" s="45"/>
      <c r="K123" s="46"/>
      <c r="L123" s="25"/>
      <c r="M123" s="47"/>
      <c r="N123" s="45"/>
      <c r="O123" s="45"/>
      <c r="P123" s="45"/>
      <c r="Q123" s="45"/>
      <c r="R123" s="45"/>
      <c r="S123" s="46"/>
      <c r="U123" s="58"/>
      <c r="V123" s="59"/>
      <c r="W123" s="59"/>
      <c r="X123" s="59"/>
      <c r="Y123" s="59"/>
      <c r="Z123" s="59"/>
      <c r="AA123" s="60"/>
      <c r="AB123" s="8"/>
      <c r="AC123" s="47"/>
      <c r="AD123" s="45"/>
      <c r="AE123" s="4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46"/>
      <c r="AV123" s="8"/>
      <c r="AW123" s="57"/>
      <c r="AX123" s="13"/>
      <c r="AY123" s="57"/>
      <c r="AZ123" s="5"/>
    </row>
    <row r="124" spans="1:52" s="6" customFormat="1" ht="15.75">
      <c r="A124" s="5"/>
      <c r="B124" s="43" t="s">
        <v>211</v>
      </c>
      <c r="C124" s="44" t="s">
        <v>58</v>
      </c>
      <c r="D124" s="44">
        <v>3</v>
      </c>
      <c r="E124" s="45"/>
      <c r="F124" s="45"/>
      <c r="G124" s="45"/>
      <c r="H124" s="45"/>
      <c r="I124" s="45"/>
      <c r="J124" s="45"/>
      <c r="K124" s="46"/>
      <c r="L124" s="25"/>
      <c r="M124" s="47"/>
      <c r="N124" s="45"/>
      <c r="O124" s="45"/>
      <c r="P124" s="45"/>
      <c r="Q124" s="45"/>
      <c r="R124" s="45"/>
      <c r="S124" s="46"/>
      <c r="U124" s="58"/>
      <c r="V124" s="59"/>
      <c r="W124" s="59"/>
      <c r="X124" s="59"/>
      <c r="Y124" s="59"/>
      <c r="Z124" s="59"/>
      <c r="AA124" s="60"/>
      <c r="AB124" s="8"/>
      <c r="AC124" s="47"/>
      <c r="AD124" s="45"/>
      <c r="AE124" s="4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46"/>
      <c r="AV124" s="8"/>
      <c r="AW124" s="57"/>
      <c r="AX124" s="13"/>
      <c r="AY124" s="57"/>
      <c r="AZ124" s="5"/>
    </row>
    <row r="125" spans="1:52" s="6" customFormat="1" ht="15.75">
      <c r="A125" s="5"/>
      <c r="B125" s="43" t="s">
        <v>212</v>
      </c>
      <c r="C125" s="44" t="s">
        <v>58</v>
      </c>
      <c r="D125" s="44">
        <v>3</v>
      </c>
      <c r="E125" s="45"/>
      <c r="F125" s="45"/>
      <c r="G125" s="45"/>
      <c r="H125" s="45"/>
      <c r="I125" s="45"/>
      <c r="J125" s="45"/>
      <c r="K125" s="46"/>
      <c r="L125" s="25"/>
      <c r="M125" s="47"/>
      <c r="N125" s="45"/>
      <c r="O125" s="45"/>
      <c r="P125" s="45"/>
      <c r="Q125" s="45"/>
      <c r="R125" s="45"/>
      <c r="S125" s="46"/>
      <c r="U125" s="58"/>
      <c r="V125" s="59"/>
      <c r="W125" s="59"/>
      <c r="X125" s="59"/>
      <c r="Y125" s="59"/>
      <c r="Z125" s="59"/>
      <c r="AA125" s="60"/>
      <c r="AB125" s="8"/>
      <c r="AC125" s="47"/>
      <c r="AD125" s="45"/>
      <c r="AE125" s="4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46"/>
      <c r="AV125" s="8"/>
      <c r="AW125" s="57"/>
      <c r="AX125" s="13"/>
      <c r="AY125" s="57"/>
      <c r="AZ125" s="5"/>
    </row>
    <row r="126" spans="1:52" s="6" customFormat="1" ht="15.75">
      <c r="A126" s="5"/>
      <c r="B126" s="43" t="s">
        <v>213</v>
      </c>
      <c r="C126" s="44" t="s">
        <v>58</v>
      </c>
      <c r="D126" s="44">
        <v>3</v>
      </c>
      <c r="E126" s="45"/>
      <c r="F126" s="45"/>
      <c r="G126" s="45"/>
      <c r="H126" s="45"/>
      <c r="I126" s="45"/>
      <c r="J126" s="45"/>
      <c r="K126" s="46"/>
      <c r="L126" s="25"/>
      <c r="M126" s="47"/>
      <c r="N126" s="45"/>
      <c r="O126" s="45"/>
      <c r="P126" s="45"/>
      <c r="Q126" s="45"/>
      <c r="R126" s="45"/>
      <c r="S126" s="46"/>
      <c r="U126" s="58"/>
      <c r="V126" s="59"/>
      <c r="W126" s="59"/>
      <c r="X126" s="59"/>
      <c r="Y126" s="59"/>
      <c r="Z126" s="59"/>
      <c r="AA126" s="60"/>
      <c r="AB126" s="8"/>
      <c r="AC126" s="47"/>
      <c r="AD126" s="45"/>
      <c r="AE126" s="4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46"/>
      <c r="AV126" s="8"/>
      <c r="AW126" s="57"/>
      <c r="AX126" s="13"/>
      <c r="AY126" s="57"/>
      <c r="AZ126" s="5"/>
    </row>
    <row r="127" spans="1:52" s="6" customFormat="1" ht="15.75">
      <c r="A127" s="5"/>
      <c r="B127" s="43" t="s">
        <v>214</v>
      </c>
      <c r="C127" s="44" t="s">
        <v>58</v>
      </c>
      <c r="D127" s="44">
        <v>3</v>
      </c>
      <c r="E127" s="45"/>
      <c r="F127" s="45"/>
      <c r="G127" s="45"/>
      <c r="H127" s="45"/>
      <c r="I127" s="45"/>
      <c r="J127" s="45"/>
      <c r="K127" s="46"/>
      <c r="L127" s="25"/>
      <c r="M127" s="47"/>
      <c r="N127" s="45"/>
      <c r="O127" s="45"/>
      <c r="P127" s="45"/>
      <c r="Q127" s="45"/>
      <c r="R127" s="45"/>
      <c r="S127" s="46"/>
      <c r="U127" s="58"/>
      <c r="V127" s="59"/>
      <c r="W127" s="59"/>
      <c r="X127" s="59"/>
      <c r="Y127" s="59"/>
      <c r="Z127" s="59"/>
      <c r="AA127" s="60"/>
      <c r="AB127" s="8"/>
      <c r="AC127" s="47"/>
      <c r="AD127" s="45"/>
      <c r="AE127" s="4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46"/>
      <c r="AV127" s="8"/>
      <c r="AW127" s="57"/>
      <c r="AX127" s="13"/>
      <c r="AY127" s="57"/>
      <c r="AZ127" s="5"/>
    </row>
    <row r="128" spans="1:52" s="6" customFormat="1" ht="15.75">
      <c r="A128" s="5"/>
      <c r="B128" s="43" t="s">
        <v>215</v>
      </c>
      <c r="C128" s="44" t="s">
        <v>58</v>
      </c>
      <c r="D128" s="44">
        <v>3</v>
      </c>
      <c r="E128" s="45"/>
      <c r="F128" s="45"/>
      <c r="G128" s="45"/>
      <c r="H128" s="45"/>
      <c r="I128" s="45"/>
      <c r="J128" s="45"/>
      <c r="K128" s="46"/>
      <c r="L128" s="25"/>
      <c r="M128" s="47"/>
      <c r="N128" s="45"/>
      <c r="O128" s="45"/>
      <c r="P128" s="45"/>
      <c r="Q128" s="45"/>
      <c r="R128" s="45"/>
      <c r="S128" s="46"/>
      <c r="U128" s="58"/>
      <c r="V128" s="59"/>
      <c r="W128" s="59"/>
      <c r="X128" s="59"/>
      <c r="Y128" s="59"/>
      <c r="Z128" s="59"/>
      <c r="AA128" s="60"/>
      <c r="AB128" s="8"/>
      <c r="AC128" s="47"/>
      <c r="AD128" s="45"/>
      <c r="AE128" s="4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46"/>
      <c r="AV128" s="8"/>
      <c r="AW128" s="57"/>
      <c r="AX128" s="13"/>
      <c r="AY128" s="57"/>
      <c r="AZ128" s="5"/>
    </row>
    <row r="129" spans="1:52" s="6" customFormat="1" ht="15.75">
      <c r="A129" s="5"/>
      <c r="B129" s="43" t="s">
        <v>216</v>
      </c>
      <c r="C129" s="44" t="s">
        <v>58</v>
      </c>
      <c r="D129" s="44">
        <v>3</v>
      </c>
      <c r="E129" s="45"/>
      <c r="F129" s="45"/>
      <c r="G129" s="45"/>
      <c r="H129" s="45"/>
      <c r="I129" s="45"/>
      <c r="J129" s="45"/>
      <c r="K129" s="46"/>
      <c r="L129" s="25"/>
      <c r="M129" s="47"/>
      <c r="N129" s="45"/>
      <c r="O129" s="45"/>
      <c r="P129" s="45"/>
      <c r="Q129" s="45"/>
      <c r="R129" s="45"/>
      <c r="S129" s="46"/>
      <c r="U129" s="58"/>
      <c r="V129" s="59"/>
      <c r="W129" s="59"/>
      <c r="X129" s="59"/>
      <c r="Y129" s="59"/>
      <c r="Z129" s="59"/>
      <c r="AA129" s="60"/>
      <c r="AB129" s="8"/>
      <c r="AC129" s="47"/>
      <c r="AD129" s="45"/>
      <c r="AE129" s="4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46"/>
      <c r="AV129" s="8"/>
      <c r="AW129" s="57"/>
      <c r="AX129" s="13"/>
      <c r="AY129" s="57"/>
      <c r="AZ129" s="5"/>
    </row>
    <row r="130" spans="1:52" s="6" customFormat="1" ht="15.75">
      <c r="A130" s="5"/>
      <c r="B130" s="43" t="s">
        <v>217</v>
      </c>
      <c r="C130" s="44" t="s">
        <v>58</v>
      </c>
      <c r="D130" s="44">
        <v>3</v>
      </c>
      <c r="E130" s="45"/>
      <c r="F130" s="45"/>
      <c r="G130" s="45"/>
      <c r="H130" s="45"/>
      <c r="I130" s="45"/>
      <c r="J130" s="45"/>
      <c r="K130" s="46"/>
      <c r="L130" s="25"/>
      <c r="M130" s="47"/>
      <c r="N130" s="45"/>
      <c r="O130" s="45"/>
      <c r="P130" s="45"/>
      <c r="Q130" s="45"/>
      <c r="R130" s="45"/>
      <c r="S130" s="46"/>
      <c r="U130" s="58"/>
      <c r="V130" s="59"/>
      <c r="W130" s="59"/>
      <c r="X130" s="59"/>
      <c r="Y130" s="59"/>
      <c r="Z130" s="59"/>
      <c r="AA130" s="60"/>
      <c r="AB130" s="8"/>
      <c r="AC130" s="47"/>
      <c r="AD130" s="45"/>
      <c r="AE130" s="4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46"/>
      <c r="AV130" s="8"/>
      <c r="AW130" s="57"/>
      <c r="AX130" s="13"/>
      <c r="AY130" s="57"/>
      <c r="AZ130" s="5"/>
    </row>
    <row r="131" spans="1:52" s="6" customFormat="1" ht="15.75">
      <c r="A131" s="5"/>
      <c r="B131" s="43" t="s">
        <v>218</v>
      </c>
      <c r="C131" s="44" t="s">
        <v>58</v>
      </c>
      <c r="D131" s="44">
        <v>3</v>
      </c>
      <c r="E131" s="45"/>
      <c r="F131" s="45"/>
      <c r="G131" s="45"/>
      <c r="H131" s="45"/>
      <c r="I131" s="45"/>
      <c r="J131" s="45"/>
      <c r="K131" s="46"/>
      <c r="L131" s="25"/>
      <c r="M131" s="47"/>
      <c r="N131" s="45"/>
      <c r="O131" s="45"/>
      <c r="P131" s="45"/>
      <c r="Q131" s="45"/>
      <c r="R131" s="45"/>
      <c r="S131" s="46"/>
      <c r="U131" s="58"/>
      <c r="V131" s="59"/>
      <c r="W131" s="59"/>
      <c r="X131" s="59"/>
      <c r="Y131" s="59"/>
      <c r="Z131" s="59"/>
      <c r="AA131" s="60"/>
      <c r="AB131" s="8"/>
      <c r="AC131" s="47"/>
      <c r="AD131" s="45"/>
      <c r="AE131" s="4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46"/>
      <c r="AV131" s="8"/>
      <c r="AW131" s="57"/>
      <c r="AX131" s="13"/>
      <c r="AY131" s="57"/>
      <c r="AZ131" s="5"/>
    </row>
    <row r="132" spans="1:52" s="6" customFormat="1" ht="15.75">
      <c r="A132" s="5"/>
      <c r="B132" s="43" t="s">
        <v>219</v>
      </c>
      <c r="C132" s="44" t="s">
        <v>58</v>
      </c>
      <c r="D132" s="44">
        <v>3</v>
      </c>
      <c r="E132" s="45"/>
      <c r="F132" s="45"/>
      <c r="G132" s="45"/>
      <c r="H132" s="45"/>
      <c r="I132" s="45"/>
      <c r="J132" s="45"/>
      <c r="K132" s="46"/>
      <c r="L132" s="25"/>
      <c r="M132" s="47"/>
      <c r="N132" s="45"/>
      <c r="O132" s="45"/>
      <c r="P132" s="45"/>
      <c r="Q132" s="45"/>
      <c r="R132" s="45"/>
      <c r="S132" s="46"/>
      <c r="U132" s="47"/>
      <c r="V132" s="45"/>
      <c r="W132" s="45"/>
      <c r="X132" s="45"/>
      <c r="Y132" s="45"/>
      <c r="Z132" s="45"/>
      <c r="AA132" s="46"/>
      <c r="AB132" s="8"/>
      <c r="AC132" s="47"/>
      <c r="AD132" s="45"/>
      <c r="AE132" s="4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46"/>
      <c r="AV132" s="8"/>
      <c r="AW132" s="57"/>
      <c r="AX132" s="13"/>
      <c r="AY132" s="57"/>
      <c r="AZ132" s="5"/>
    </row>
    <row r="133" spans="1:52" s="6" customFormat="1" ht="15.75">
      <c r="A133" s="5"/>
      <c r="B133" s="43" t="s">
        <v>220</v>
      </c>
      <c r="C133" s="44" t="s">
        <v>58</v>
      </c>
      <c r="D133" s="44">
        <v>3</v>
      </c>
      <c r="E133" s="45"/>
      <c r="F133" s="45"/>
      <c r="G133" s="45"/>
      <c r="H133" s="45"/>
      <c r="I133" s="45"/>
      <c r="J133" s="45"/>
      <c r="K133" s="46"/>
      <c r="L133" s="25"/>
      <c r="M133" s="47"/>
      <c r="N133" s="45"/>
      <c r="O133" s="45"/>
      <c r="P133" s="45"/>
      <c r="Q133" s="45"/>
      <c r="R133" s="45"/>
      <c r="S133" s="46"/>
      <c r="U133" s="47"/>
      <c r="V133" s="45"/>
      <c r="W133" s="45"/>
      <c r="X133" s="45"/>
      <c r="Y133" s="45"/>
      <c r="Z133" s="45"/>
      <c r="AA133" s="46"/>
      <c r="AB133" s="8"/>
      <c r="AC133" s="47"/>
      <c r="AD133" s="45"/>
      <c r="AE133" s="4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46"/>
      <c r="AV133" s="8"/>
      <c r="AW133" s="57"/>
      <c r="AX133" s="13"/>
      <c r="AY133" s="57"/>
      <c r="AZ133" s="5"/>
    </row>
    <row r="134" spans="1:52" s="6" customFormat="1" ht="15.75">
      <c r="A134" s="5"/>
      <c r="B134" s="43" t="s">
        <v>221</v>
      </c>
      <c r="C134" s="44" t="s">
        <v>58</v>
      </c>
      <c r="D134" s="44">
        <v>3</v>
      </c>
      <c r="E134" s="45"/>
      <c r="F134" s="45"/>
      <c r="G134" s="45"/>
      <c r="H134" s="45"/>
      <c r="I134" s="45"/>
      <c r="J134" s="45"/>
      <c r="K134" s="46"/>
      <c r="L134" s="25"/>
      <c r="M134" s="47"/>
      <c r="N134" s="45"/>
      <c r="O134" s="45"/>
      <c r="P134" s="45"/>
      <c r="Q134" s="45"/>
      <c r="R134" s="45"/>
      <c r="S134" s="46"/>
      <c r="U134" s="47"/>
      <c r="V134" s="45"/>
      <c r="W134" s="45"/>
      <c r="X134" s="45"/>
      <c r="Y134" s="45"/>
      <c r="Z134" s="45"/>
      <c r="AA134" s="46"/>
      <c r="AB134" s="8"/>
      <c r="AC134" s="47"/>
      <c r="AD134" s="45"/>
      <c r="AE134" s="4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46"/>
      <c r="AV134" s="8"/>
      <c r="AW134" s="57"/>
      <c r="AX134" s="13"/>
      <c r="AY134" s="57"/>
      <c r="AZ134" s="5"/>
    </row>
    <row r="135" spans="1:52" s="6" customFormat="1" ht="15.75">
      <c r="A135" s="5"/>
      <c r="B135" s="43" t="s">
        <v>222</v>
      </c>
      <c r="C135" s="44" t="s">
        <v>58</v>
      </c>
      <c r="D135" s="44">
        <v>3</v>
      </c>
      <c r="E135" s="45"/>
      <c r="F135" s="45"/>
      <c r="G135" s="45"/>
      <c r="H135" s="45"/>
      <c r="I135" s="45"/>
      <c r="J135" s="45"/>
      <c r="K135" s="46"/>
      <c r="L135" s="25"/>
      <c r="M135" s="47"/>
      <c r="N135" s="45"/>
      <c r="O135" s="45"/>
      <c r="P135" s="45"/>
      <c r="Q135" s="45"/>
      <c r="R135" s="45"/>
      <c r="S135" s="46"/>
      <c r="U135" s="47"/>
      <c r="V135" s="45"/>
      <c r="W135" s="45"/>
      <c r="X135" s="45"/>
      <c r="Y135" s="45"/>
      <c r="Z135" s="45"/>
      <c r="AA135" s="46"/>
      <c r="AB135" s="8"/>
      <c r="AC135" s="47"/>
      <c r="AD135" s="45"/>
      <c r="AE135" s="4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46"/>
      <c r="AV135" s="8"/>
      <c r="AW135" s="57"/>
      <c r="AX135" s="13"/>
      <c r="AY135" s="57"/>
      <c r="AZ135" s="5"/>
    </row>
    <row r="136" spans="1:52" s="6" customFormat="1" ht="15.75">
      <c r="A136" s="5"/>
      <c r="B136" s="43" t="s">
        <v>223</v>
      </c>
      <c r="C136" s="44" t="s">
        <v>58</v>
      </c>
      <c r="D136" s="44">
        <v>3</v>
      </c>
      <c r="E136" s="45"/>
      <c r="F136" s="45"/>
      <c r="G136" s="45"/>
      <c r="H136" s="45"/>
      <c r="I136" s="45"/>
      <c r="J136" s="45"/>
      <c r="K136" s="46"/>
      <c r="L136" s="25"/>
      <c r="M136" s="47"/>
      <c r="N136" s="45"/>
      <c r="O136" s="45"/>
      <c r="P136" s="45"/>
      <c r="Q136" s="45"/>
      <c r="R136" s="45"/>
      <c r="S136" s="46"/>
      <c r="U136" s="47"/>
      <c r="V136" s="45"/>
      <c r="W136" s="45"/>
      <c r="X136" s="45"/>
      <c r="Y136" s="45"/>
      <c r="Z136" s="45"/>
      <c r="AA136" s="46"/>
      <c r="AB136" s="8"/>
      <c r="AC136" s="47"/>
      <c r="AD136" s="45"/>
      <c r="AE136" s="4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46"/>
      <c r="AV136" s="8"/>
      <c r="AW136" s="57"/>
      <c r="AX136" s="13"/>
      <c r="AY136" s="57"/>
      <c r="AZ136" s="5"/>
    </row>
    <row r="137" spans="1:52" s="6" customFormat="1" ht="15.75">
      <c r="A137" s="5"/>
      <c r="B137" s="43" t="s">
        <v>224</v>
      </c>
      <c r="C137" s="44" t="s">
        <v>58</v>
      </c>
      <c r="D137" s="44">
        <v>3</v>
      </c>
      <c r="E137" s="45"/>
      <c r="F137" s="45"/>
      <c r="G137" s="45"/>
      <c r="H137" s="45"/>
      <c r="I137" s="45"/>
      <c r="J137" s="45"/>
      <c r="K137" s="46"/>
      <c r="L137" s="25"/>
      <c r="M137" s="47"/>
      <c r="N137" s="45"/>
      <c r="O137" s="45"/>
      <c r="P137" s="45"/>
      <c r="Q137" s="45"/>
      <c r="R137" s="45"/>
      <c r="S137" s="46"/>
      <c r="U137" s="47"/>
      <c r="V137" s="45"/>
      <c r="W137" s="45"/>
      <c r="X137" s="45"/>
      <c r="Y137" s="45"/>
      <c r="Z137" s="45"/>
      <c r="AA137" s="46"/>
      <c r="AB137" s="8"/>
      <c r="AC137" s="47"/>
      <c r="AD137" s="45"/>
      <c r="AE137" s="4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46"/>
      <c r="AV137" s="8"/>
      <c r="AW137" s="57"/>
      <c r="AX137" s="13"/>
      <c r="AY137" s="57"/>
      <c r="AZ137" s="5"/>
    </row>
    <row r="138" spans="1:52" s="6" customFormat="1" ht="15.75">
      <c r="A138" s="5"/>
      <c r="B138" s="43" t="s">
        <v>225</v>
      </c>
      <c r="C138" s="44" t="s">
        <v>58</v>
      </c>
      <c r="D138" s="44">
        <v>3</v>
      </c>
      <c r="E138" s="45"/>
      <c r="F138" s="45"/>
      <c r="G138" s="45"/>
      <c r="H138" s="45"/>
      <c r="I138" s="45"/>
      <c r="J138" s="45"/>
      <c r="K138" s="46"/>
      <c r="L138" s="25"/>
      <c r="M138" s="47"/>
      <c r="N138" s="45"/>
      <c r="O138" s="45"/>
      <c r="P138" s="45"/>
      <c r="Q138" s="45"/>
      <c r="R138" s="45"/>
      <c r="S138" s="46"/>
      <c r="U138" s="47"/>
      <c r="V138" s="45"/>
      <c r="W138" s="45"/>
      <c r="X138" s="45"/>
      <c r="Y138" s="45"/>
      <c r="Z138" s="45"/>
      <c r="AA138" s="46"/>
      <c r="AB138" s="8"/>
      <c r="AC138" s="47"/>
      <c r="AD138" s="45"/>
      <c r="AE138" s="4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46"/>
      <c r="AV138" s="8"/>
      <c r="AW138" s="57"/>
      <c r="AX138" s="13"/>
      <c r="AY138" s="57"/>
      <c r="AZ138" s="5"/>
    </row>
    <row r="139" spans="1:52" s="6" customFormat="1" ht="15.75">
      <c r="A139" s="5"/>
      <c r="B139" s="43" t="s">
        <v>226</v>
      </c>
      <c r="C139" s="44" t="s">
        <v>58</v>
      </c>
      <c r="D139" s="44">
        <v>3</v>
      </c>
      <c r="E139" s="45"/>
      <c r="F139" s="45"/>
      <c r="G139" s="45"/>
      <c r="H139" s="45"/>
      <c r="I139" s="45"/>
      <c r="J139" s="45"/>
      <c r="K139" s="46"/>
      <c r="L139" s="25"/>
      <c r="M139" s="47"/>
      <c r="N139" s="45"/>
      <c r="O139" s="45"/>
      <c r="P139" s="45"/>
      <c r="Q139" s="45"/>
      <c r="R139" s="45"/>
      <c r="S139" s="46"/>
      <c r="U139" s="47"/>
      <c r="V139" s="45"/>
      <c r="W139" s="45"/>
      <c r="X139" s="45"/>
      <c r="Y139" s="45"/>
      <c r="Z139" s="45"/>
      <c r="AA139" s="46"/>
      <c r="AB139" s="8"/>
      <c r="AC139" s="47"/>
      <c r="AD139" s="45"/>
      <c r="AE139" s="4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46"/>
      <c r="AV139" s="8"/>
      <c r="AW139" s="57"/>
      <c r="AX139" s="13"/>
      <c r="AY139" s="57"/>
      <c r="AZ139" s="5"/>
    </row>
    <row r="140" spans="1:52" s="6" customFormat="1" ht="15.75">
      <c r="A140" s="5"/>
      <c r="B140" s="43" t="s">
        <v>227</v>
      </c>
      <c r="C140" s="44" t="s">
        <v>58</v>
      </c>
      <c r="D140" s="44">
        <v>3</v>
      </c>
      <c r="E140" s="45"/>
      <c r="F140" s="45"/>
      <c r="G140" s="45"/>
      <c r="H140" s="45"/>
      <c r="I140" s="45"/>
      <c r="J140" s="45"/>
      <c r="K140" s="46"/>
      <c r="L140" s="25"/>
      <c r="M140" s="47"/>
      <c r="N140" s="45"/>
      <c r="O140" s="45"/>
      <c r="P140" s="45"/>
      <c r="Q140" s="45"/>
      <c r="R140" s="45"/>
      <c r="S140" s="46"/>
      <c r="U140" s="47"/>
      <c r="V140" s="45"/>
      <c r="W140" s="45"/>
      <c r="X140" s="45"/>
      <c r="Y140" s="45"/>
      <c r="Z140" s="45"/>
      <c r="AA140" s="46"/>
      <c r="AB140" s="8"/>
      <c r="AC140" s="47"/>
      <c r="AD140" s="45"/>
      <c r="AE140" s="4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46"/>
      <c r="AV140" s="8"/>
      <c r="AW140" s="57"/>
      <c r="AX140" s="13"/>
      <c r="AY140" s="57"/>
      <c r="AZ140" s="5"/>
    </row>
    <row r="141" spans="1:52" s="6" customFormat="1" ht="15.75">
      <c r="A141" s="5"/>
      <c r="B141" s="43" t="s">
        <v>228</v>
      </c>
      <c r="C141" s="44" t="s">
        <v>58</v>
      </c>
      <c r="D141" s="44">
        <v>3</v>
      </c>
      <c r="E141" s="45"/>
      <c r="F141" s="45"/>
      <c r="G141" s="45"/>
      <c r="H141" s="45"/>
      <c r="I141" s="45"/>
      <c r="J141" s="45"/>
      <c r="K141" s="46"/>
      <c r="L141" s="25"/>
      <c r="M141" s="47"/>
      <c r="N141" s="45"/>
      <c r="O141" s="45"/>
      <c r="P141" s="45"/>
      <c r="Q141" s="45"/>
      <c r="R141" s="45"/>
      <c r="S141" s="46"/>
      <c r="U141" s="47"/>
      <c r="V141" s="45"/>
      <c r="W141" s="45"/>
      <c r="X141" s="45"/>
      <c r="Y141" s="45"/>
      <c r="Z141" s="45"/>
      <c r="AA141" s="46"/>
      <c r="AB141" s="8"/>
      <c r="AC141" s="47"/>
      <c r="AD141" s="45"/>
      <c r="AE141" s="4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46"/>
      <c r="AV141" s="8"/>
      <c r="AW141" s="57"/>
      <c r="AX141" s="13"/>
      <c r="AY141" s="57"/>
      <c r="AZ141" s="5"/>
    </row>
    <row r="142" spans="1:52" s="6" customFormat="1" ht="15.75">
      <c r="A142" s="5"/>
      <c r="B142" s="43" t="s">
        <v>229</v>
      </c>
      <c r="C142" s="44" t="s">
        <v>58</v>
      </c>
      <c r="D142" s="44">
        <v>3</v>
      </c>
      <c r="E142" s="45"/>
      <c r="F142" s="45"/>
      <c r="G142" s="45"/>
      <c r="H142" s="45"/>
      <c r="I142" s="45"/>
      <c r="J142" s="45"/>
      <c r="K142" s="46"/>
      <c r="L142" s="25"/>
      <c r="M142" s="47"/>
      <c r="N142" s="45"/>
      <c r="O142" s="45"/>
      <c r="P142" s="45"/>
      <c r="Q142" s="45"/>
      <c r="R142" s="45"/>
      <c r="S142" s="46"/>
      <c r="U142" s="47"/>
      <c r="V142" s="45"/>
      <c r="W142" s="45"/>
      <c r="X142" s="45"/>
      <c r="Y142" s="45"/>
      <c r="Z142" s="45"/>
      <c r="AA142" s="46"/>
      <c r="AB142" s="8"/>
      <c r="AC142" s="47"/>
      <c r="AD142" s="45"/>
      <c r="AE142" s="4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46"/>
      <c r="AV142" s="8"/>
      <c r="AW142" s="57"/>
      <c r="AX142" s="13"/>
      <c r="AY142" s="57"/>
      <c r="AZ142" s="5"/>
    </row>
    <row r="143" spans="1:52" s="6" customFormat="1" ht="15.75">
      <c r="A143" s="5"/>
      <c r="B143" s="43" t="s">
        <v>230</v>
      </c>
      <c r="C143" s="44" t="s">
        <v>58</v>
      </c>
      <c r="D143" s="44">
        <v>3</v>
      </c>
      <c r="E143" s="45"/>
      <c r="F143" s="45"/>
      <c r="G143" s="45"/>
      <c r="H143" s="45"/>
      <c r="I143" s="45"/>
      <c r="J143" s="45"/>
      <c r="K143" s="46"/>
      <c r="L143" s="25"/>
      <c r="M143" s="47"/>
      <c r="N143" s="45"/>
      <c r="O143" s="45"/>
      <c r="P143" s="45"/>
      <c r="Q143" s="45"/>
      <c r="R143" s="45"/>
      <c r="S143" s="46"/>
      <c r="U143" s="47"/>
      <c r="V143" s="45"/>
      <c r="W143" s="45"/>
      <c r="X143" s="45"/>
      <c r="Y143" s="45"/>
      <c r="Z143" s="45"/>
      <c r="AA143" s="46"/>
      <c r="AB143" s="8"/>
      <c r="AC143" s="47"/>
      <c r="AD143" s="45"/>
      <c r="AE143" s="4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46"/>
      <c r="AV143" s="8"/>
      <c r="AW143" s="57"/>
      <c r="AX143" s="13"/>
      <c r="AY143" s="57"/>
      <c r="AZ143" s="5"/>
    </row>
    <row r="144" spans="1:52" s="6" customFormat="1" ht="15.75">
      <c r="A144" s="5"/>
      <c r="B144" s="43" t="s">
        <v>231</v>
      </c>
      <c r="C144" s="44" t="s">
        <v>58</v>
      </c>
      <c r="D144" s="44">
        <v>3</v>
      </c>
      <c r="E144" s="45"/>
      <c r="F144" s="45"/>
      <c r="G144" s="45"/>
      <c r="H144" s="45"/>
      <c r="I144" s="45"/>
      <c r="J144" s="45"/>
      <c r="K144" s="46"/>
      <c r="L144" s="25"/>
      <c r="M144" s="47"/>
      <c r="N144" s="45"/>
      <c r="O144" s="45"/>
      <c r="P144" s="45"/>
      <c r="Q144" s="45"/>
      <c r="R144" s="45"/>
      <c r="S144" s="46"/>
      <c r="U144" s="47"/>
      <c r="V144" s="45"/>
      <c r="W144" s="45"/>
      <c r="X144" s="45"/>
      <c r="Y144" s="45"/>
      <c r="Z144" s="45"/>
      <c r="AA144" s="46"/>
      <c r="AB144" s="8"/>
      <c r="AC144" s="47"/>
      <c r="AD144" s="45"/>
      <c r="AE144" s="4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46"/>
      <c r="AV144" s="8"/>
      <c r="AW144" s="57"/>
      <c r="AX144" s="13"/>
      <c r="AY144" s="57"/>
      <c r="AZ144" s="5"/>
    </row>
    <row r="145" spans="1:52" s="6" customFormat="1" ht="15.75">
      <c r="A145" s="5"/>
      <c r="B145" s="43" t="s">
        <v>232</v>
      </c>
      <c r="C145" s="44" t="s">
        <v>58</v>
      </c>
      <c r="D145" s="44">
        <v>3</v>
      </c>
      <c r="E145" s="45"/>
      <c r="F145" s="45"/>
      <c r="G145" s="45"/>
      <c r="H145" s="45"/>
      <c r="I145" s="45"/>
      <c r="J145" s="45"/>
      <c r="K145" s="46"/>
      <c r="L145" s="25"/>
      <c r="M145" s="47"/>
      <c r="N145" s="45"/>
      <c r="O145" s="45"/>
      <c r="P145" s="45"/>
      <c r="Q145" s="45"/>
      <c r="R145" s="45"/>
      <c r="S145" s="46"/>
      <c r="U145" s="47"/>
      <c r="V145" s="45"/>
      <c r="W145" s="45"/>
      <c r="X145" s="45"/>
      <c r="Y145" s="45"/>
      <c r="Z145" s="45"/>
      <c r="AA145" s="46"/>
      <c r="AB145" s="8"/>
      <c r="AC145" s="47"/>
      <c r="AD145" s="45"/>
      <c r="AE145" s="4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46"/>
      <c r="AV145" s="8"/>
      <c r="AW145" s="57"/>
      <c r="AX145" s="13"/>
      <c r="AY145" s="57"/>
      <c r="AZ145" s="5"/>
    </row>
    <row r="146" spans="1:52" s="6" customFormat="1" ht="15.75">
      <c r="A146" s="5"/>
      <c r="B146" s="43" t="s">
        <v>233</v>
      </c>
      <c r="C146" s="44" t="s">
        <v>58</v>
      </c>
      <c r="D146" s="44">
        <v>3</v>
      </c>
      <c r="E146" s="45"/>
      <c r="F146" s="45"/>
      <c r="G146" s="45"/>
      <c r="H146" s="45"/>
      <c r="I146" s="45"/>
      <c r="J146" s="45"/>
      <c r="K146" s="46"/>
      <c r="L146" s="25"/>
      <c r="M146" s="47"/>
      <c r="N146" s="45"/>
      <c r="O146" s="45"/>
      <c r="P146" s="45"/>
      <c r="Q146" s="45"/>
      <c r="R146" s="45"/>
      <c r="S146" s="46"/>
      <c r="U146" s="47"/>
      <c r="V146" s="45"/>
      <c r="W146" s="45"/>
      <c r="X146" s="45"/>
      <c r="Y146" s="45"/>
      <c r="Z146" s="45"/>
      <c r="AA146" s="46"/>
      <c r="AB146" s="8"/>
      <c r="AC146" s="47"/>
      <c r="AD146" s="45"/>
      <c r="AE146" s="4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46"/>
      <c r="AV146" s="8"/>
      <c r="AW146" s="57"/>
      <c r="AX146" s="13"/>
      <c r="AY146" s="57"/>
      <c r="AZ146" s="5"/>
    </row>
    <row r="147" spans="1:52" s="6" customFormat="1" ht="15.75">
      <c r="A147" s="5"/>
      <c r="B147" s="43" t="s">
        <v>234</v>
      </c>
      <c r="C147" s="44" t="s">
        <v>58</v>
      </c>
      <c r="D147" s="44">
        <v>3</v>
      </c>
      <c r="E147" s="45"/>
      <c r="F147" s="45"/>
      <c r="G147" s="45"/>
      <c r="H147" s="45"/>
      <c r="I147" s="45"/>
      <c r="J147" s="45"/>
      <c r="K147" s="46"/>
      <c r="L147" s="25"/>
      <c r="M147" s="47"/>
      <c r="N147" s="45"/>
      <c r="O147" s="45"/>
      <c r="P147" s="45"/>
      <c r="Q147" s="45"/>
      <c r="R147" s="45"/>
      <c r="S147" s="46"/>
      <c r="U147" s="47"/>
      <c r="V147" s="45"/>
      <c r="W147" s="45"/>
      <c r="X147" s="45"/>
      <c r="Y147" s="45"/>
      <c r="Z147" s="45"/>
      <c r="AA147" s="46"/>
      <c r="AB147" s="8"/>
      <c r="AC147" s="47"/>
      <c r="AD147" s="45"/>
      <c r="AE147" s="4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46"/>
      <c r="AV147" s="8"/>
      <c r="AW147" s="57"/>
      <c r="AX147" s="13"/>
      <c r="AY147" s="57"/>
      <c r="AZ147" s="5"/>
    </row>
    <row r="148" spans="1:52" s="6" customFormat="1" ht="15.75">
      <c r="A148" s="5"/>
      <c r="B148" s="43" t="s">
        <v>235</v>
      </c>
      <c r="C148" s="44" t="s">
        <v>58</v>
      </c>
      <c r="D148" s="44">
        <v>3</v>
      </c>
      <c r="E148" s="45"/>
      <c r="F148" s="45"/>
      <c r="G148" s="45"/>
      <c r="H148" s="45"/>
      <c r="I148" s="45"/>
      <c r="J148" s="45"/>
      <c r="K148" s="46"/>
      <c r="L148" s="25"/>
      <c r="M148" s="47"/>
      <c r="N148" s="45"/>
      <c r="O148" s="45"/>
      <c r="P148" s="45"/>
      <c r="Q148" s="45"/>
      <c r="R148" s="45"/>
      <c r="S148" s="46"/>
      <c r="U148" s="47"/>
      <c r="V148" s="45"/>
      <c r="W148" s="45"/>
      <c r="X148" s="45"/>
      <c r="Y148" s="45"/>
      <c r="Z148" s="45"/>
      <c r="AA148" s="46"/>
      <c r="AB148" s="8"/>
      <c r="AC148" s="47"/>
      <c r="AD148" s="45"/>
      <c r="AE148" s="4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46"/>
      <c r="AV148" s="8"/>
      <c r="AW148" s="57"/>
      <c r="AX148" s="13"/>
      <c r="AY148" s="57"/>
      <c r="AZ148" s="5"/>
    </row>
    <row r="149" spans="1:52" s="6" customFormat="1" ht="15.75">
      <c r="A149" s="5"/>
      <c r="B149" s="43" t="s">
        <v>236</v>
      </c>
      <c r="C149" s="44" t="s">
        <v>58</v>
      </c>
      <c r="D149" s="44">
        <v>3</v>
      </c>
      <c r="E149" s="45"/>
      <c r="F149" s="45"/>
      <c r="G149" s="45"/>
      <c r="H149" s="45"/>
      <c r="I149" s="45"/>
      <c r="J149" s="45"/>
      <c r="K149" s="46"/>
      <c r="L149" s="25"/>
      <c r="M149" s="47"/>
      <c r="N149" s="45"/>
      <c r="O149" s="45"/>
      <c r="P149" s="45"/>
      <c r="Q149" s="45"/>
      <c r="R149" s="45"/>
      <c r="S149" s="46"/>
      <c r="U149" s="47"/>
      <c r="V149" s="45"/>
      <c r="W149" s="45"/>
      <c r="X149" s="45"/>
      <c r="Y149" s="45"/>
      <c r="Z149" s="45"/>
      <c r="AA149" s="46"/>
      <c r="AB149" s="8"/>
      <c r="AC149" s="47"/>
      <c r="AD149" s="45"/>
      <c r="AE149" s="4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46"/>
      <c r="AV149" s="8"/>
      <c r="AW149" s="57"/>
      <c r="AX149" s="13"/>
      <c r="AY149" s="57"/>
      <c r="AZ149" s="5"/>
    </row>
    <row r="150" spans="1:52" s="6" customFormat="1" ht="15.75">
      <c r="A150" s="5"/>
      <c r="B150" s="43" t="s">
        <v>237</v>
      </c>
      <c r="C150" s="44" t="s">
        <v>58</v>
      </c>
      <c r="D150" s="44">
        <v>3</v>
      </c>
      <c r="E150" s="45"/>
      <c r="F150" s="45"/>
      <c r="G150" s="45"/>
      <c r="H150" s="45"/>
      <c r="I150" s="45"/>
      <c r="J150" s="45"/>
      <c r="K150" s="46"/>
      <c r="L150" s="25"/>
      <c r="M150" s="47"/>
      <c r="N150" s="45"/>
      <c r="O150" s="45"/>
      <c r="P150" s="45"/>
      <c r="Q150" s="45"/>
      <c r="R150" s="45"/>
      <c r="S150" s="46"/>
      <c r="U150" s="47"/>
      <c r="V150" s="45"/>
      <c r="W150" s="45"/>
      <c r="X150" s="45"/>
      <c r="Y150" s="45"/>
      <c r="Z150" s="45"/>
      <c r="AA150" s="46"/>
      <c r="AB150" s="8"/>
      <c r="AC150" s="47"/>
      <c r="AD150" s="45"/>
      <c r="AE150" s="4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46"/>
      <c r="AV150" s="8"/>
      <c r="AW150" s="57"/>
      <c r="AX150" s="13"/>
      <c r="AY150" s="57"/>
      <c r="AZ150" s="5"/>
    </row>
    <row r="151" spans="1:52" s="6" customFormat="1" ht="15.75">
      <c r="A151" s="5"/>
      <c r="B151" s="43" t="s">
        <v>238</v>
      </c>
      <c r="C151" s="44" t="s">
        <v>58</v>
      </c>
      <c r="D151" s="44">
        <v>3</v>
      </c>
      <c r="E151" s="45"/>
      <c r="F151" s="45"/>
      <c r="G151" s="45"/>
      <c r="H151" s="45"/>
      <c r="I151" s="45"/>
      <c r="J151" s="45"/>
      <c r="K151" s="46"/>
      <c r="L151" s="25"/>
      <c r="M151" s="47"/>
      <c r="N151" s="45"/>
      <c r="O151" s="45"/>
      <c r="P151" s="45"/>
      <c r="Q151" s="45"/>
      <c r="R151" s="45"/>
      <c r="S151" s="46"/>
      <c r="U151" s="47"/>
      <c r="V151" s="45"/>
      <c r="W151" s="45"/>
      <c r="X151" s="45"/>
      <c r="Y151" s="45"/>
      <c r="Z151" s="45"/>
      <c r="AA151" s="46"/>
      <c r="AB151" s="8"/>
      <c r="AC151" s="47"/>
      <c r="AD151" s="45"/>
      <c r="AE151" s="4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46"/>
      <c r="AV151" s="8"/>
      <c r="AW151" s="57"/>
      <c r="AX151" s="13"/>
      <c r="AY151" s="57"/>
      <c r="AZ151" s="5"/>
    </row>
    <row r="152" spans="1:52" s="6" customFormat="1" ht="15.75">
      <c r="A152" s="5"/>
      <c r="B152" s="43" t="s">
        <v>239</v>
      </c>
      <c r="C152" s="44" t="s">
        <v>58</v>
      </c>
      <c r="D152" s="44">
        <v>3</v>
      </c>
      <c r="E152" s="45"/>
      <c r="F152" s="45"/>
      <c r="G152" s="45"/>
      <c r="H152" s="45"/>
      <c r="I152" s="45"/>
      <c r="J152" s="45"/>
      <c r="K152" s="46"/>
      <c r="L152" s="25"/>
      <c r="M152" s="47"/>
      <c r="N152" s="45"/>
      <c r="O152" s="45"/>
      <c r="P152" s="45"/>
      <c r="Q152" s="45"/>
      <c r="R152" s="45"/>
      <c r="S152" s="46"/>
      <c r="U152" s="47"/>
      <c r="V152" s="45"/>
      <c r="W152" s="45"/>
      <c r="X152" s="45"/>
      <c r="Y152" s="45"/>
      <c r="Z152" s="45"/>
      <c r="AA152" s="46"/>
      <c r="AB152" s="8"/>
      <c r="AC152" s="47"/>
      <c r="AD152" s="45"/>
      <c r="AE152" s="4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46"/>
      <c r="AV152" s="8"/>
      <c r="AW152" s="57"/>
      <c r="AX152" s="13"/>
      <c r="AY152" s="57"/>
      <c r="AZ152" s="5"/>
    </row>
    <row r="153" spans="1:52" s="6" customFormat="1" ht="15.75">
      <c r="A153" s="5"/>
      <c r="B153" s="43" t="s">
        <v>240</v>
      </c>
      <c r="C153" s="44" t="s">
        <v>58</v>
      </c>
      <c r="D153" s="44">
        <v>3</v>
      </c>
      <c r="E153" s="45"/>
      <c r="F153" s="45"/>
      <c r="G153" s="45"/>
      <c r="H153" s="45"/>
      <c r="I153" s="45"/>
      <c r="J153" s="45"/>
      <c r="K153" s="46"/>
      <c r="L153" s="25"/>
      <c r="M153" s="47"/>
      <c r="N153" s="45"/>
      <c r="O153" s="45"/>
      <c r="P153" s="45"/>
      <c r="Q153" s="45"/>
      <c r="R153" s="45"/>
      <c r="S153" s="46"/>
      <c r="U153" s="47"/>
      <c r="V153" s="45"/>
      <c r="W153" s="45"/>
      <c r="X153" s="45"/>
      <c r="Y153" s="45"/>
      <c r="Z153" s="45"/>
      <c r="AA153" s="46"/>
      <c r="AB153" s="8"/>
      <c r="AC153" s="47"/>
      <c r="AD153" s="45"/>
      <c r="AE153" s="4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46"/>
      <c r="AV153" s="8"/>
      <c r="AW153" s="57"/>
      <c r="AX153" s="13"/>
      <c r="AY153" s="57"/>
      <c r="AZ153" s="5"/>
    </row>
    <row r="154" spans="1:52" s="6" customFormat="1" ht="15.75">
      <c r="A154" s="5"/>
      <c r="B154" s="43" t="s">
        <v>241</v>
      </c>
      <c r="C154" s="44" t="s">
        <v>58</v>
      </c>
      <c r="D154" s="44">
        <v>3</v>
      </c>
      <c r="E154" s="45"/>
      <c r="F154" s="45"/>
      <c r="G154" s="45"/>
      <c r="H154" s="45"/>
      <c r="I154" s="45"/>
      <c r="J154" s="45"/>
      <c r="K154" s="46"/>
      <c r="L154" s="25"/>
      <c r="M154" s="47"/>
      <c r="N154" s="45"/>
      <c r="O154" s="45"/>
      <c r="P154" s="45"/>
      <c r="Q154" s="45"/>
      <c r="R154" s="45"/>
      <c r="S154" s="46"/>
      <c r="U154" s="47"/>
      <c r="V154" s="45"/>
      <c r="W154" s="45"/>
      <c r="X154" s="45"/>
      <c r="Y154" s="45"/>
      <c r="Z154" s="45"/>
      <c r="AA154" s="46"/>
      <c r="AB154" s="8"/>
      <c r="AC154" s="47"/>
      <c r="AD154" s="45"/>
      <c r="AE154" s="4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46"/>
      <c r="AV154" s="8"/>
      <c r="AW154" s="57"/>
      <c r="AX154" s="13"/>
      <c r="AY154" s="57"/>
      <c r="AZ154" s="5"/>
    </row>
    <row r="155" spans="1:52" s="6" customFormat="1" ht="15.75">
      <c r="A155" s="5"/>
      <c r="B155" s="43" t="s">
        <v>242</v>
      </c>
      <c r="C155" s="44" t="s">
        <v>58</v>
      </c>
      <c r="D155" s="44">
        <v>3</v>
      </c>
      <c r="E155" s="45"/>
      <c r="F155" s="45"/>
      <c r="G155" s="45"/>
      <c r="H155" s="45"/>
      <c r="I155" s="45"/>
      <c r="J155" s="45"/>
      <c r="K155" s="46"/>
      <c r="L155" s="25"/>
      <c r="M155" s="47"/>
      <c r="N155" s="45"/>
      <c r="O155" s="45"/>
      <c r="P155" s="45"/>
      <c r="Q155" s="45"/>
      <c r="R155" s="45"/>
      <c r="S155" s="46"/>
      <c r="U155" s="47"/>
      <c r="V155" s="45"/>
      <c r="W155" s="45"/>
      <c r="X155" s="45"/>
      <c r="Y155" s="45"/>
      <c r="Z155" s="45"/>
      <c r="AA155" s="46"/>
      <c r="AB155" s="8"/>
      <c r="AC155" s="47"/>
      <c r="AD155" s="45"/>
      <c r="AE155" s="4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46"/>
      <c r="AV155" s="8"/>
      <c r="AW155" s="57"/>
      <c r="AX155" s="13"/>
      <c r="AY155" s="57"/>
      <c r="AZ155" s="5"/>
    </row>
    <row r="156" spans="1:52" s="6" customFormat="1" ht="15.75">
      <c r="A156" s="5"/>
      <c r="B156" s="43" t="s">
        <v>243</v>
      </c>
      <c r="C156" s="44" t="s">
        <v>58</v>
      </c>
      <c r="D156" s="44">
        <v>3</v>
      </c>
      <c r="E156" s="45"/>
      <c r="F156" s="45"/>
      <c r="G156" s="45"/>
      <c r="H156" s="45"/>
      <c r="I156" s="45"/>
      <c r="J156" s="45"/>
      <c r="K156" s="46"/>
      <c r="L156" s="25"/>
      <c r="M156" s="47"/>
      <c r="N156" s="45"/>
      <c r="O156" s="45"/>
      <c r="P156" s="45"/>
      <c r="Q156" s="45"/>
      <c r="R156" s="45"/>
      <c r="S156" s="46"/>
      <c r="U156" s="47"/>
      <c r="V156" s="45"/>
      <c r="W156" s="45"/>
      <c r="X156" s="45"/>
      <c r="Y156" s="45"/>
      <c r="Z156" s="45"/>
      <c r="AA156" s="46"/>
      <c r="AB156" s="8"/>
      <c r="AC156" s="47"/>
      <c r="AD156" s="45"/>
      <c r="AE156" s="4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46"/>
      <c r="AV156" s="8"/>
      <c r="AW156" s="57"/>
      <c r="AX156" s="13"/>
      <c r="AY156" s="57"/>
      <c r="AZ156" s="5"/>
    </row>
    <row r="157" spans="1:52" s="6" customFormat="1" ht="15.75">
      <c r="A157" s="5"/>
      <c r="B157" s="43" t="s">
        <v>244</v>
      </c>
      <c r="C157" s="44" t="s">
        <v>58</v>
      </c>
      <c r="D157" s="44">
        <v>3</v>
      </c>
      <c r="E157" s="45"/>
      <c r="F157" s="45"/>
      <c r="G157" s="45"/>
      <c r="H157" s="45"/>
      <c r="I157" s="45"/>
      <c r="J157" s="45"/>
      <c r="K157" s="46"/>
      <c r="L157" s="25"/>
      <c r="M157" s="47"/>
      <c r="N157" s="45"/>
      <c r="O157" s="45"/>
      <c r="P157" s="45"/>
      <c r="Q157" s="45"/>
      <c r="R157" s="45"/>
      <c r="S157" s="46"/>
      <c r="U157" s="47"/>
      <c r="V157" s="45"/>
      <c r="W157" s="45"/>
      <c r="X157" s="45"/>
      <c r="Y157" s="45"/>
      <c r="Z157" s="45"/>
      <c r="AA157" s="46"/>
      <c r="AB157" s="8"/>
      <c r="AC157" s="47"/>
      <c r="AD157" s="45"/>
      <c r="AE157" s="4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46"/>
      <c r="AV157" s="8"/>
      <c r="AW157" s="57"/>
      <c r="AX157" s="13"/>
      <c r="AY157" s="57"/>
      <c r="AZ157" s="5"/>
    </row>
    <row r="158" spans="1:52" s="6" customFormat="1" ht="15.75">
      <c r="A158" s="5"/>
      <c r="B158" s="43" t="s">
        <v>245</v>
      </c>
      <c r="C158" s="44" t="s">
        <v>58</v>
      </c>
      <c r="D158" s="44">
        <v>3</v>
      </c>
      <c r="E158" s="45"/>
      <c r="F158" s="45"/>
      <c r="G158" s="45"/>
      <c r="H158" s="45"/>
      <c r="I158" s="45"/>
      <c r="J158" s="45"/>
      <c r="K158" s="46"/>
      <c r="L158" s="25"/>
      <c r="M158" s="47"/>
      <c r="N158" s="45"/>
      <c r="O158" s="45"/>
      <c r="P158" s="45"/>
      <c r="Q158" s="45"/>
      <c r="R158" s="45"/>
      <c r="S158" s="46"/>
      <c r="U158" s="47"/>
      <c r="V158" s="45"/>
      <c r="W158" s="45"/>
      <c r="X158" s="45"/>
      <c r="Y158" s="45"/>
      <c r="Z158" s="45"/>
      <c r="AA158" s="46"/>
      <c r="AB158" s="8"/>
      <c r="AC158" s="47"/>
      <c r="AD158" s="45"/>
      <c r="AE158" s="4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46"/>
      <c r="AV158" s="8"/>
      <c r="AW158" s="57"/>
      <c r="AX158" s="13"/>
      <c r="AY158" s="57"/>
      <c r="AZ158" s="5"/>
    </row>
    <row r="159" spans="1:52" s="6" customFormat="1" ht="15.75">
      <c r="A159" s="5"/>
      <c r="B159" s="43" t="s">
        <v>246</v>
      </c>
      <c r="C159" s="44" t="s">
        <v>58</v>
      </c>
      <c r="D159" s="44">
        <v>3</v>
      </c>
      <c r="E159" s="45"/>
      <c r="F159" s="45"/>
      <c r="G159" s="45"/>
      <c r="H159" s="45"/>
      <c r="I159" s="45"/>
      <c r="J159" s="45"/>
      <c r="K159" s="46"/>
      <c r="L159" s="25"/>
      <c r="M159" s="47"/>
      <c r="N159" s="45"/>
      <c r="O159" s="45"/>
      <c r="P159" s="45"/>
      <c r="Q159" s="45"/>
      <c r="R159" s="45"/>
      <c r="S159" s="46"/>
      <c r="U159" s="47"/>
      <c r="V159" s="45"/>
      <c r="W159" s="45"/>
      <c r="X159" s="45"/>
      <c r="Y159" s="45"/>
      <c r="Z159" s="45"/>
      <c r="AA159" s="46"/>
      <c r="AB159" s="8"/>
      <c r="AC159" s="47"/>
      <c r="AD159" s="45"/>
      <c r="AE159" s="4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46"/>
      <c r="AV159" s="8"/>
      <c r="AW159" s="57"/>
      <c r="AX159" s="13"/>
      <c r="AY159" s="57"/>
      <c r="AZ159" s="5"/>
    </row>
    <row r="160" spans="1:52" s="6" customFormat="1" ht="15.75">
      <c r="A160" s="5"/>
      <c r="B160" s="43" t="s">
        <v>247</v>
      </c>
      <c r="C160" s="44" t="s">
        <v>58</v>
      </c>
      <c r="D160" s="44">
        <v>3</v>
      </c>
      <c r="E160" s="45"/>
      <c r="F160" s="45"/>
      <c r="G160" s="45"/>
      <c r="H160" s="45"/>
      <c r="I160" s="45"/>
      <c r="J160" s="45"/>
      <c r="K160" s="46"/>
      <c r="L160" s="25"/>
      <c r="M160" s="47"/>
      <c r="N160" s="45"/>
      <c r="O160" s="45"/>
      <c r="P160" s="45"/>
      <c r="Q160" s="45"/>
      <c r="R160" s="45"/>
      <c r="S160" s="46"/>
      <c r="U160" s="47"/>
      <c r="V160" s="45"/>
      <c r="W160" s="45"/>
      <c r="X160" s="45"/>
      <c r="Y160" s="45"/>
      <c r="Z160" s="45"/>
      <c r="AA160" s="46"/>
      <c r="AB160" s="8"/>
      <c r="AC160" s="47"/>
      <c r="AD160" s="45"/>
      <c r="AE160" s="4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46"/>
      <c r="AV160" s="8"/>
      <c r="AW160" s="57"/>
      <c r="AX160" s="13"/>
      <c r="AY160" s="57"/>
      <c r="AZ160" s="5"/>
    </row>
    <row r="161" spans="1:52" s="6" customFormat="1" ht="15.75">
      <c r="A161" s="5"/>
      <c r="B161" s="43" t="s">
        <v>248</v>
      </c>
      <c r="C161" s="44" t="s">
        <v>58</v>
      </c>
      <c r="D161" s="44">
        <v>3</v>
      </c>
      <c r="E161" s="45"/>
      <c r="F161" s="45"/>
      <c r="G161" s="45"/>
      <c r="H161" s="45"/>
      <c r="I161" s="45"/>
      <c r="J161" s="45"/>
      <c r="K161" s="46"/>
      <c r="L161" s="25"/>
      <c r="M161" s="47"/>
      <c r="N161" s="45"/>
      <c r="O161" s="45"/>
      <c r="P161" s="45"/>
      <c r="Q161" s="45"/>
      <c r="R161" s="45"/>
      <c r="S161" s="46"/>
      <c r="U161" s="47"/>
      <c r="V161" s="45"/>
      <c r="W161" s="45"/>
      <c r="X161" s="45"/>
      <c r="Y161" s="45"/>
      <c r="Z161" s="45"/>
      <c r="AA161" s="46"/>
      <c r="AB161" s="8"/>
      <c r="AC161" s="47"/>
      <c r="AD161" s="45"/>
      <c r="AE161" s="4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46"/>
      <c r="AV161" s="8"/>
      <c r="AW161" s="57"/>
      <c r="AX161" s="13"/>
      <c r="AY161" s="57"/>
      <c r="AZ161" s="5"/>
    </row>
    <row r="162" spans="1:52" s="6" customFormat="1" ht="15.75">
      <c r="A162" s="5"/>
      <c r="B162" s="43" t="s">
        <v>249</v>
      </c>
      <c r="C162" s="44" t="s">
        <v>58</v>
      </c>
      <c r="D162" s="44">
        <v>3</v>
      </c>
      <c r="E162" s="45"/>
      <c r="F162" s="45"/>
      <c r="G162" s="45"/>
      <c r="H162" s="45"/>
      <c r="I162" s="45"/>
      <c r="J162" s="45"/>
      <c r="K162" s="46"/>
      <c r="L162" s="25"/>
      <c r="M162" s="47"/>
      <c r="N162" s="45"/>
      <c r="O162" s="45"/>
      <c r="P162" s="45"/>
      <c r="Q162" s="45"/>
      <c r="R162" s="45"/>
      <c r="S162" s="46"/>
      <c r="U162" s="47"/>
      <c r="V162" s="45"/>
      <c r="W162" s="45"/>
      <c r="X162" s="45"/>
      <c r="Y162" s="45"/>
      <c r="Z162" s="45"/>
      <c r="AA162" s="46"/>
      <c r="AB162" s="8"/>
      <c r="AC162" s="47"/>
      <c r="AD162" s="45"/>
      <c r="AE162" s="4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46"/>
      <c r="AV162" s="8"/>
      <c r="AW162" s="57"/>
      <c r="AX162" s="13"/>
      <c r="AY162" s="57"/>
      <c r="AZ162" s="5"/>
    </row>
    <row r="163" spans="1:52" s="6" customFormat="1" ht="15.75">
      <c r="A163" s="5"/>
      <c r="B163" s="43" t="s">
        <v>250</v>
      </c>
      <c r="C163" s="44" t="s">
        <v>58</v>
      </c>
      <c r="D163" s="44">
        <v>3</v>
      </c>
      <c r="E163" s="45"/>
      <c r="F163" s="45"/>
      <c r="G163" s="45"/>
      <c r="H163" s="45"/>
      <c r="I163" s="45"/>
      <c r="J163" s="45"/>
      <c r="K163" s="46"/>
      <c r="L163" s="25"/>
      <c r="M163" s="47"/>
      <c r="N163" s="45"/>
      <c r="O163" s="45"/>
      <c r="P163" s="45"/>
      <c r="Q163" s="45"/>
      <c r="R163" s="45"/>
      <c r="S163" s="46"/>
      <c r="U163" s="47"/>
      <c r="V163" s="45"/>
      <c r="W163" s="45"/>
      <c r="X163" s="45"/>
      <c r="Y163" s="45"/>
      <c r="Z163" s="45"/>
      <c r="AA163" s="46"/>
      <c r="AB163" s="8"/>
      <c r="AC163" s="47"/>
      <c r="AD163" s="45"/>
      <c r="AE163" s="4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46"/>
      <c r="AV163" s="8"/>
      <c r="AW163" s="57"/>
      <c r="AX163" s="13"/>
      <c r="AY163" s="57"/>
      <c r="AZ163" s="5"/>
    </row>
    <row r="164" spans="1:52" s="6" customFormat="1" ht="15.75">
      <c r="A164" s="5"/>
      <c r="B164" s="43" t="s">
        <v>251</v>
      </c>
      <c r="C164" s="44" t="s">
        <v>58</v>
      </c>
      <c r="D164" s="44">
        <v>3</v>
      </c>
      <c r="E164" s="45"/>
      <c r="F164" s="45"/>
      <c r="G164" s="45"/>
      <c r="H164" s="45"/>
      <c r="I164" s="45"/>
      <c r="J164" s="45"/>
      <c r="K164" s="46"/>
      <c r="L164" s="25"/>
      <c r="M164" s="47"/>
      <c r="N164" s="45"/>
      <c r="O164" s="45"/>
      <c r="P164" s="45"/>
      <c r="Q164" s="45"/>
      <c r="R164" s="45"/>
      <c r="S164" s="46"/>
      <c r="U164" s="47"/>
      <c r="V164" s="45"/>
      <c r="W164" s="45"/>
      <c r="X164" s="45"/>
      <c r="Y164" s="45"/>
      <c r="Z164" s="45"/>
      <c r="AA164" s="46"/>
      <c r="AB164" s="8"/>
      <c r="AC164" s="47"/>
      <c r="AD164" s="45"/>
      <c r="AE164" s="4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46"/>
      <c r="AV164" s="8"/>
      <c r="AW164" s="57"/>
      <c r="AX164" s="13"/>
      <c r="AY164" s="57"/>
      <c r="AZ164" s="5"/>
    </row>
    <row r="165" spans="1:52" s="6" customFormat="1" ht="15.75">
      <c r="A165" s="5"/>
      <c r="B165" s="43" t="s">
        <v>252</v>
      </c>
      <c r="C165" s="44" t="s">
        <v>58</v>
      </c>
      <c r="D165" s="44">
        <v>3</v>
      </c>
      <c r="E165" s="45"/>
      <c r="F165" s="45"/>
      <c r="G165" s="45"/>
      <c r="H165" s="45"/>
      <c r="I165" s="45"/>
      <c r="J165" s="45"/>
      <c r="K165" s="46"/>
      <c r="L165" s="25"/>
      <c r="M165" s="47"/>
      <c r="N165" s="45"/>
      <c r="O165" s="45"/>
      <c r="P165" s="45"/>
      <c r="Q165" s="45"/>
      <c r="R165" s="45"/>
      <c r="S165" s="46"/>
      <c r="U165" s="47"/>
      <c r="V165" s="45"/>
      <c r="W165" s="45"/>
      <c r="X165" s="45"/>
      <c r="Y165" s="45"/>
      <c r="Z165" s="45"/>
      <c r="AA165" s="46"/>
      <c r="AB165" s="8"/>
      <c r="AC165" s="47"/>
      <c r="AD165" s="45"/>
      <c r="AE165" s="4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46"/>
      <c r="AV165" s="8"/>
      <c r="AW165" s="57"/>
      <c r="AX165" s="13"/>
      <c r="AY165" s="57"/>
      <c r="AZ165" s="5"/>
    </row>
    <row r="166" spans="1:52" s="6" customFormat="1" ht="15.75">
      <c r="A166" s="5"/>
      <c r="B166" s="43" t="s">
        <v>253</v>
      </c>
      <c r="C166" s="44" t="s">
        <v>58</v>
      </c>
      <c r="D166" s="44">
        <v>3</v>
      </c>
      <c r="E166" s="45"/>
      <c r="F166" s="45"/>
      <c r="G166" s="45"/>
      <c r="H166" s="45"/>
      <c r="I166" s="45"/>
      <c r="J166" s="45"/>
      <c r="K166" s="46"/>
      <c r="L166" s="25"/>
      <c r="M166" s="47"/>
      <c r="N166" s="45"/>
      <c r="O166" s="45"/>
      <c r="P166" s="45"/>
      <c r="Q166" s="45"/>
      <c r="R166" s="45"/>
      <c r="S166" s="46"/>
      <c r="U166" s="47"/>
      <c r="V166" s="45"/>
      <c r="W166" s="45"/>
      <c r="X166" s="45"/>
      <c r="Y166" s="45"/>
      <c r="Z166" s="45"/>
      <c r="AA166" s="46"/>
      <c r="AB166" s="8"/>
      <c r="AC166" s="47"/>
      <c r="AD166" s="45"/>
      <c r="AE166" s="4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46"/>
      <c r="AV166" s="8"/>
      <c r="AW166" s="57"/>
      <c r="AX166" s="13"/>
      <c r="AY166" s="57"/>
      <c r="AZ166" s="5"/>
    </row>
    <row r="167" spans="1:52" s="6" customFormat="1" ht="15.75">
      <c r="A167" s="5"/>
      <c r="B167" s="43" t="s">
        <v>254</v>
      </c>
      <c r="C167" s="44" t="s">
        <v>58</v>
      </c>
      <c r="D167" s="44">
        <v>3</v>
      </c>
      <c r="E167" s="45"/>
      <c r="F167" s="45"/>
      <c r="G167" s="45"/>
      <c r="H167" s="45"/>
      <c r="I167" s="45"/>
      <c r="J167" s="45"/>
      <c r="K167" s="46"/>
      <c r="L167" s="25"/>
      <c r="M167" s="47"/>
      <c r="N167" s="45"/>
      <c r="O167" s="45"/>
      <c r="P167" s="45"/>
      <c r="Q167" s="45"/>
      <c r="R167" s="45"/>
      <c r="S167" s="46"/>
      <c r="U167" s="47"/>
      <c r="V167" s="45"/>
      <c r="W167" s="45"/>
      <c r="X167" s="45"/>
      <c r="Y167" s="45"/>
      <c r="Z167" s="45"/>
      <c r="AA167" s="46"/>
      <c r="AB167" s="8"/>
      <c r="AC167" s="47"/>
      <c r="AD167" s="45"/>
      <c r="AE167" s="4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46"/>
      <c r="AV167" s="8"/>
      <c r="AW167" s="57"/>
      <c r="AX167" s="13"/>
      <c r="AY167" s="57"/>
      <c r="AZ167" s="5"/>
    </row>
    <row r="168" spans="1:52" s="6" customFormat="1" ht="15.75">
      <c r="A168" s="5"/>
      <c r="B168" s="43" t="s">
        <v>255</v>
      </c>
      <c r="C168" s="44" t="s">
        <v>58</v>
      </c>
      <c r="D168" s="44">
        <v>3</v>
      </c>
      <c r="E168" s="45"/>
      <c r="F168" s="45"/>
      <c r="G168" s="45"/>
      <c r="H168" s="45"/>
      <c r="I168" s="45"/>
      <c r="J168" s="45"/>
      <c r="K168" s="46"/>
      <c r="L168" s="25"/>
      <c r="M168" s="47"/>
      <c r="N168" s="45"/>
      <c r="O168" s="45"/>
      <c r="P168" s="45"/>
      <c r="Q168" s="45"/>
      <c r="R168" s="45"/>
      <c r="S168" s="46"/>
      <c r="U168" s="47"/>
      <c r="V168" s="45"/>
      <c r="W168" s="45"/>
      <c r="X168" s="45"/>
      <c r="Y168" s="45"/>
      <c r="Z168" s="45"/>
      <c r="AA168" s="46"/>
      <c r="AB168" s="8"/>
      <c r="AC168" s="47"/>
      <c r="AD168" s="45"/>
      <c r="AE168" s="4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46"/>
      <c r="AV168" s="8"/>
      <c r="AW168" s="57"/>
      <c r="AX168" s="13"/>
      <c r="AY168" s="57"/>
      <c r="AZ168" s="5"/>
    </row>
    <row r="169" spans="1:52" s="6" customFormat="1" ht="15.75">
      <c r="A169" s="5"/>
      <c r="B169" s="43" t="s">
        <v>256</v>
      </c>
      <c r="C169" s="44" t="s">
        <v>58</v>
      </c>
      <c r="D169" s="44">
        <v>3</v>
      </c>
      <c r="E169" s="45"/>
      <c r="F169" s="45"/>
      <c r="G169" s="45"/>
      <c r="H169" s="45"/>
      <c r="I169" s="45"/>
      <c r="J169" s="45"/>
      <c r="K169" s="46"/>
      <c r="L169" s="25"/>
      <c r="M169" s="47"/>
      <c r="N169" s="45"/>
      <c r="O169" s="45"/>
      <c r="P169" s="45"/>
      <c r="Q169" s="45"/>
      <c r="R169" s="45"/>
      <c r="S169" s="46"/>
      <c r="U169" s="47"/>
      <c r="V169" s="45"/>
      <c r="W169" s="45"/>
      <c r="X169" s="45"/>
      <c r="Y169" s="45"/>
      <c r="Z169" s="45"/>
      <c r="AA169" s="46"/>
      <c r="AB169" s="8"/>
      <c r="AC169" s="47"/>
      <c r="AD169" s="45"/>
      <c r="AE169" s="4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46"/>
      <c r="AV169" s="8"/>
      <c r="AW169" s="57"/>
      <c r="AX169" s="13"/>
      <c r="AY169" s="57"/>
      <c r="AZ169" s="5"/>
    </row>
    <row r="170" spans="1:52" s="6" customFormat="1" ht="15.75">
      <c r="A170" s="5"/>
      <c r="B170" s="43" t="s">
        <v>257</v>
      </c>
      <c r="C170" s="44" t="s">
        <v>58</v>
      </c>
      <c r="D170" s="44">
        <v>3</v>
      </c>
      <c r="E170" s="45"/>
      <c r="F170" s="45"/>
      <c r="G170" s="45"/>
      <c r="H170" s="45"/>
      <c r="I170" s="45"/>
      <c r="J170" s="45"/>
      <c r="K170" s="46"/>
      <c r="L170" s="25"/>
      <c r="M170" s="47"/>
      <c r="N170" s="45"/>
      <c r="O170" s="45"/>
      <c r="P170" s="45"/>
      <c r="Q170" s="45"/>
      <c r="R170" s="45"/>
      <c r="S170" s="46"/>
      <c r="U170" s="47"/>
      <c r="V170" s="45"/>
      <c r="W170" s="45"/>
      <c r="X170" s="45"/>
      <c r="Y170" s="45"/>
      <c r="Z170" s="45"/>
      <c r="AA170" s="46"/>
      <c r="AB170" s="8"/>
      <c r="AC170" s="47"/>
      <c r="AD170" s="45"/>
      <c r="AE170" s="4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46"/>
      <c r="AV170" s="8"/>
      <c r="AW170" s="57"/>
      <c r="AX170" s="13"/>
      <c r="AY170" s="57"/>
      <c r="AZ170" s="5"/>
    </row>
    <row r="171" spans="1:52" s="6" customFormat="1" ht="15.75">
      <c r="A171" s="5"/>
      <c r="B171" s="43" t="s">
        <v>258</v>
      </c>
      <c r="C171" s="44" t="s">
        <v>58</v>
      </c>
      <c r="D171" s="44">
        <v>3</v>
      </c>
      <c r="E171" s="45"/>
      <c r="F171" s="45"/>
      <c r="G171" s="45"/>
      <c r="H171" s="45"/>
      <c r="I171" s="45"/>
      <c r="J171" s="45"/>
      <c r="K171" s="46"/>
      <c r="L171" s="25"/>
      <c r="M171" s="47"/>
      <c r="N171" s="45"/>
      <c r="O171" s="45"/>
      <c r="P171" s="45"/>
      <c r="Q171" s="45"/>
      <c r="R171" s="45"/>
      <c r="S171" s="46"/>
      <c r="U171" s="47"/>
      <c r="V171" s="45"/>
      <c r="W171" s="45"/>
      <c r="X171" s="45"/>
      <c r="Y171" s="45"/>
      <c r="Z171" s="45"/>
      <c r="AA171" s="46"/>
      <c r="AB171" s="8"/>
      <c r="AC171" s="47"/>
      <c r="AD171" s="45"/>
      <c r="AE171" s="4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46"/>
      <c r="AV171" s="8"/>
      <c r="AW171" s="57"/>
      <c r="AX171" s="13"/>
      <c r="AY171" s="57"/>
      <c r="AZ171" s="5"/>
    </row>
    <row r="172" spans="1:52" s="6" customFormat="1" ht="15.75">
      <c r="A172" s="5"/>
      <c r="B172" s="43" t="s">
        <v>259</v>
      </c>
      <c r="C172" s="44" t="s">
        <v>58</v>
      </c>
      <c r="D172" s="44">
        <v>3</v>
      </c>
      <c r="E172" s="45"/>
      <c r="F172" s="45"/>
      <c r="G172" s="45"/>
      <c r="H172" s="45"/>
      <c r="I172" s="45"/>
      <c r="J172" s="45"/>
      <c r="K172" s="46"/>
      <c r="L172" s="25"/>
      <c r="M172" s="47"/>
      <c r="N172" s="45"/>
      <c r="O172" s="45"/>
      <c r="P172" s="45"/>
      <c r="Q172" s="45"/>
      <c r="R172" s="45"/>
      <c r="S172" s="46"/>
      <c r="U172" s="47"/>
      <c r="V172" s="45"/>
      <c r="W172" s="45"/>
      <c r="X172" s="45"/>
      <c r="Y172" s="45"/>
      <c r="Z172" s="45"/>
      <c r="AA172" s="46"/>
      <c r="AB172" s="8"/>
      <c r="AC172" s="47"/>
      <c r="AD172" s="45"/>
      <c r="AE172" s="4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46"/>
      <c r="AV172" s="8"/>
      <c r="AW172" s="57"/>
      <c r="AX172" s="13"/>
      <c r="AY172" s="57"/>
      <c r="AZ172" s="5"/>
    </row>
    <row r="173" spans="1:52" s="6" customFormat="1" ht="15.75">
      <c r="A173" s="5"/>
      <c r="B173" s="43" t="s">
        <v>260</v>
      </c>
      <c r="C173" s="44" t="s">
        <v>58</v>
      </c>
      <c r="D173" s="44">
        <v>3</v>
      </c>
      <c r="E173" s="45"/>
      <c r="F173" s="45"/>
      <c r="G173" s="45"/>
      <c r="H173" s="45"/>
      <c r="I173" s="45"/>
      <c r="J173" s="45"/>
      <c r="K173" s="46"/>
      <c r="L173" s="25"/>
      <c r="M173" s="47"/>
      <c r="N173" s="45"/>
      <c r="O173" s="45"/>
      <c r="P173" s="45"/>
      <c r="Q173" s="45"/>
      <c r="R173" s="45"/>
      <c r="S173" s="46"/>
      <c r="U173" s="47"/>
      <c r="V173" s="45"/>
      <c r="W173" s="45"/>
      <c r="X173" s="45"/>
      <c r="Y173" s="45"/>
      <c r="Z173" s="45"/>
      <c r="AA173" s="46"/>
      <c r="AB173" s="8"/>
      <c r="AC173" s="47"/>
      <c r="AD173" s="45"/>
      <c r="AE173" s="4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46"/>
      <c r="AV173" s="8"/>
      <c r="AW173" s="57"/>
      <c r="AX173" s="13"/>
      <c r="AY173" s="57"/>
      <c r="AZ173" s="5"/>
    </row>
    <row r="174" spans="1:52" s="6" customFormat="1" ht="15.75">
      <c r="A174" s="5"/>
      <c r="B174" s="43" t="s">
        <v>261</v>
      </c>
      <c r="C174" s="44" t="s">
        <v>58</v>
      </c>
      <c r="D174" s="44">
        <v>3</v>
      </c>
      <c r="E174" s="45"/>
      <c r="F174" s="45"/>
      <c r="G174" s="45"/>
      <c r="H174" s="45"/>
      <c r="I174" s="45"/>
      <c r="J174" s="45"/>
      <c r="K174" s="46"/>
      <c r="L174" s="25"/>
      <c r="M174" s="47"/>
      <c r="N174" s="45"/>
      <c r="O174" s="45"/>
      <c r="P174" s="45"/>
      <c r="Q174" s="45"/>
      <c r="R174" s="45"/>
      <c r="S174" s="46"/>
      <c r="U174" s="47"/>
      <c r="V174" s="45"/>
      <c r="W174" s="45"/>
      <c r="X174" s="45"/>
      <c r="Y174" s="45"/>
      <c r="Z174" s="45"/>
      <c r="AA174" s="46"/>
      <c r="AB174" s="8"/>
      <c r="AC174" s="47"/>
      <c r="AD174" s="45"/>
      <c r="AE174" s="4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46"/>
      <c r="AV174" s="8"/>
      <c r="AW174" s="57"/>
      <c r="AX174" s="13"/>
      <c r="AY174" s="57"/>
      <c r="AZ174" s="5"/>
    </row>
    <row r="175" spans="1:52" s="6" customFormat="1" ht="15.75">
      <c r="A175" s="5"/>
      <c r="B175" s="43" t="s">
        <v>262</v>
      </c>
      <c r="C175" s="44" t="s">
        <v>58</v>
      </c>
      <c r="D175" s="44">
        <v>3</v>
      </c>
      <c r="E175" s="45"/>
      <c r="F175" s="45"/>
      <c r="G175" s="45"/>
      <c r="H175" s="45"/>
      <c r="I175" s="45"/>
      <c r="J175" s="45"/>
      <c r="K175" s="46"/>
      <c r="L175" s="25"/>
      <c r="M175" s="47"/>
      <c r="N175" s="45"/>
      <c r="O175" s="45"/>
      <c r="P175" s="45"/>
      <c r="Q175" s="45"/>
      <c r="R175" s="45"/>
      <c r="S175" s="46"/>
      <c r="U175" s="47"/>
      <c r="V175" s="45"/>
      <c r="W175" s="45"/>
      <c r="X175" s="45"/>
      <c r="Y175" s="45"/>
      <c r="Z175" s="45"/>
      <c r="AA175" s="46"/>
      <c r="AB175" s="8"/>
      <c r="AC175" s="47"/>
      <c r="AD175" s="45"/>
      <c r="AE175" s="4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46"/>
      <c r="AV175" s="8"/>
      <c r="AW175" s="57"/>
      <c r="AX175" s="13"/>
      <c r="AY175" s="57"/>
      <c r="AZ175" s="5"/>
    </row>
    <row r="176" spans="1:52" s="6" customFormat="1" ht="15.75">
      <c r="A176" s="5"/>
      <c r="B176" s="43" t="s">
        <v>263</v>
      </c>
      <c r="C176" s="44" t="s">
        <v>58</v>
      </c>
      <c r="D176" s="44">
        <v>3</v>
      </c>
      <c r="E176" s="45"/>
      <c r="F176" s="45"/>
      <c r="G176" s="45"/>
      <c r="H176" s="45"/>
      <c r="I176" s="45"/>
      <c r="J176" s="45"/>
      <c r="K176" s="46"/>
      <c r="L176" s="25"/>
      <c r="M176" s="47"/>
      <c r="N176" s="45"/>
      <c r="O176" s="45"/>
      <c r="P176" s="45"/>
      <c r="Q176" s="45"/>
      <c r="R176" s="45"/>
      <c r="S176" s="46"/>
      <c r="U176" s="47"/>
      <c r="V176" s="45"/>
      <c r="W176" s="45"/>
      <c r="X176" s="45"/>
      <c r="Y176" s="45"/>
      <c r="Z176" s="45"/>
      <c r="AA176" s="46"/>
      <c r="AB176" s="8"/>
      <c r="AC176" s="47"/>
      <c r="AD176" s="45"/>
      <c r="AE176" s="4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46"/>
      <c r="AV176" s="8"/>
      <c r="AW176" s="57"/>
      <c r="AX176" s="13"/>
      <c r="AY176" s="57"/>
      <c r="AZ176" s="5"/>
    </row>
    <row r="177" spans="1:52" s="6" customFormat="1" ht="15.75">
      <c r="A177" s="5"/>
      <c r="B177" s="43" t="s">
        <v>264</v>
      </c>
      <c r="C177" s="44" t="s">
        <v>58</v>
      </c>
      <c r="D177" s="44">
        <v>3</v>
      </c>
      <c r="E177" s="45"/>
      <c r="F177" s="45"/>
      <c r="G177" s="45"/>
      <c r="H177" s="45"/>
      <c r="I177" s="45"/>
      <c r="J177" s="45"/>
      <c r="K177" s="46"/>
      <c r="L177" s="25"/>
      <c r="M177" s="47"/>
      <c r="N177" s="45"/>
      <c r="O177" s="45"/>
      <c r="P177" s="45"/>
      <c r="Q177" s="45"/>
      <c r="R177" s="45"/>
      <c r="S177" s="46"/>
      <c r="U177" s="47"/>
      <c r="V177" s="45"/>
      <c r="W177" s="45"/>
      <c r="X177" s="45"/>
      <c r="Y177" s="45"/>
      <c r="Z177" s="45"/>
      <c r="AA177" s="46"/>
      <c r="AB177" s="8"/>
      <c r="AC177" s="47"/>
      <c r="AD177" s="45"/>
      <c r="AE177" s="4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46"/>
      <c r="AV177" s="8"/>
      <c r="AW177" s="57"/>
      <c r="AX177" s="13"/>
      <c r="AY177" s="57"/>
      <c r="AZ177" s="5"/>
    </row>
    <row r="178" spans="1:52" s="6" customFormat="1" ht="15.75">
      <c r="A178" s="5"/>
      <c r="B178" s="43" t="s">
        <v>265</v>
      </c>
      <c r="C178" s="44" t="s">
        <v>58</v>
      </c>
      <c r="D178" s="44">
        <v>3</v>
      </c>
      <c r="E178" s="45"/>
      <c r="F178" s="45"/>
      <c r="G178" s="45"/>
      <c r="H178" s="45"/>
      <c r="I178" s="45"/>
      <c r="J178" s="45"/>
      <c r="K178" s="46"/>
      <c r="L178" s="25"/>
      <c r="M178" s="47"/>
      <c r="N178" s="45"/>
      <c r="O178" s="45"/>
      <c r="P178" s="45"/>
      <c r="Q178" s="45"/>
      <c r="R178" s="45"/>
      <c r="S178" s="46"/>
      <c r="U178" s="47"/>
      <c r="V178" s="45"/>
      <c r="W178" s="45"/>
      <c r="X178" s="45"/>
      <c r="Y178" s="45"/>
      <c r="Z178" s="45"/>
      <c r="AA178" s="46"/>
      <c r="AB178" s="8"/>
      <c r="AC178" s="47"/>
      <c r="AD178" s="45"/>
      <c r="AE178" s="4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46"/>
      <c r="AV178" s="8"/>
      <c r="AW178" s="57"/>
      <c r="AX178" s="13"/>
      <c r="AY178" s="57"/>
      <c r="AZ178" s="5"/>
    </row>
    <row r="179" spans="1:52" s="6" customFormat="1" ht="15.75">
      <c r="A179" s="5"/>
      <c r="B179" s="43" t="s">
        <v>266</v>
      </c>
      <c r="C179" s="44" t="s">
        <v>58</v>
      </c>
      <c r="D179" s="44">
        <v>3</v>
      </c>
      <c r="E179" s="45"/>
      <c r="F179" s="45"/>
      <c r="G179" s="45"/>
      <c r="H179" s="45"/>
      <c r="I179" s="45"/>
      <c r="J179" s="45"/>
      <c r="K179" s="46"/>
      <c r="L179" s="25"/>
      <c r="M179" s="47"/>
      <c r="N179" s="45"/>
      <c r="O179" s="45"/>
      <c r="P179" s="45"/>
      <c r="Q179" s="45"/>
      <c r="R179" s="45"/>
      <c r="S179" s="46"/>
      <c r="U179" s="47"/>
      <c r="V179" s="45"/>
      <c r="W179" s="45"/>
      <c r="X179" s="45"/>
      <c r="Y179" s="45"/>
      <c r="Z179" s="45"/>
      <c r="AA179" s="46"/>
      <c r="AB179" s="8"/>
      <c r="AC179" s="47"/>
      <c r="AD179" s="45"/>
      <c r="AE179" s="4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46"/>
      <c r="AV179" s="8"/>
      <c r="AW179" s="57"/>
      <c r="AX179" s="13"/>
      <c r="AY179" s="57"/>
      <c r="AZ179" s="5"/>
    </row>
    <row r="180" spans="1:52" s="6" customFormat="1" ht="15.75">
      <c r="A180" s="5"/>
      <c r="B180" s="43" t="s">
        <v>267</v>
      </c>
      <c r="C180" s="44" t="s">
        <v>58</v>
      </c>
      <c r="D180" s="44">
        <v>3</v>
      </c>
      <c r="E180" s="45"/>
      <c r="F180" s="45"/>
      <c r="G180" s="45"/>
      <c r="H180" s="45"/>
      <c r="I180" s="45"/>
      <c r="J180" s="45"/>
      <c r="K180" s="46"/>
      <c r="L180" s="25"/>
      <c r="M180" s="47"/>
      <c r="N180" s="45"/>
      <c r="O180" s="45"/>
      <c r="P180" s="45"/>
      <c r="Q180" s="45"/>
      <c r="R180" s="45"/>
      <c r="S180" s="46"/>
      <c r="U180" s="47"/>
      <c r="V180" s="45"/>
      <c r="W180" s="45"/>
      <c r="X180" s="45"/>
      <c r="Y180" s="45"/>
      <c r="Z180" s="45"/>
      <c r="AA180" s="46"/>
      <c r="AB180" s="8"/>
      <c r="AC180" s="47"/>
      <c r="AD180" s="45"/>
      <c r="AE180" s="4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46"/>
      <c r="AV180" s="8"/>
      <c r="AW180" s="57"/>
      <c r="AX180" s="13"/>
      <c r="AY180" s="57"/>
      <c r="AZ180" s="5"/>
    </row>
    <row r="181" spans="1:52" s="6" customFormat="1" ht="15.75">
      <c r="A181" s="5"/>
      <c r="B181" s="43" t="s">
        <v>268</v>
      </c>
      <c r="C181" s="44" t="s">
        <v>58</v>
      </c>
      <c r="D181" s="44">
        <v>3</v>
      </c>
      <c r="E181" s="45"/>
      <c r="F181" s="45"/>
      <c r="G181" s="45"/>
      <c r="H181" s="45"/>
      <c r="I181" s="45"/>
      <c r="J181" s="45"/>
      <c r="K181" s="46"/>
      <c r="L181" s="25"/>
      <c r="M181" s="47"/>
      <c r="N181" s="45"/>
      <c r="O181" s="45"/>
      <c r="P181" s="45"/>
      <c r="Q181" s="45"/>
      <c r="R181" s="45"/>
      <c r="S181" s="46"/>
      <c r="U181" s="47"/>
      <c r="V181" s="45"/>
      <c r="W181" s="45"/>
      <c r="X181" s="45"/>
      <c r="Y181" s="45"/>
      <c r="Z181" s="45"/>
      <c r="AA181" s="46"/>
      <c r="AB181" s="8"/>
      <c r="AC181" s="47"/>
      <c r="AD181" s="45"/>
      <c r="AE181" s="4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46"/>
      <c r="AV181" s="8"/>
      <c r="AW181" s="57"/>
      <c r="AX181" s="13"/>
      <c r="AY181" s="57"/>
      <c r="AZ181" s="5"/>
    </row>
    <row r="182" spans="1:52" s="6" customFormat="1" ht="15.75">
      <c r="A182" s="5"/>
      <c r="B182" s="43" t="s">
        <v>269</v>
      </c>
      <c r="C182" s="44" t="s">
        <v>58</v>
      </c>
      <c r="D182" s="44">
        <v>3</v>
      </c>
      <c r="E182" s="45"/>
      <c r="F182" s="45"/>
      <c r="G182" s="45"/>
      <c r="H182" s="45"/>
      <c r="I182" s="45"/>
      <c r="J182" s="45"/>
      <c r="K182" s="46"/>
      <c r="L182" s="25"/>
      <c r="M182" s="47"/>
      <c r="N182" s="45"/>
      <c r="O182" s="45"/>
      <c r="P182" s="45"/>
      <c r="Q182" s="45"/>
      <c r="R182" s="45"/>
      <c r="S182" s="46"/>
      <c r="U182" s="47"/>
      <c r="V182" s="45"/>
      <c r="W182" s="45"/>
      <c r="X182" s="45"/>
      <c r="Y182" s="45"/>
      <c r="Z182" s="45"/>
      <c r="AA182" s="46"/>
      <c r="AB182" s="8"/>
      <c r="AC182" s="47"/>
      <c r="AD182" s="45"/>
      <c r="AE182" s="4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46"/>
      <c r="AV182" s="8"/>
      <c r="AW182" s="57"/>
      <c r="AX182" s="13"/>
      <c r="AY182" s="57"/>
      <c r="AZ182" s="5"/>
    </row>
    <row r="183" spans="1:52" s="6" customFormat="1" ht="15.75">
      <c r="A183" s="5"/>
      <c r="B183" s="43" t="s">
        <v>270</v>
      </c>
      <c r="C183" s="44" t="s">
        <v>58</v>
      </c>
      <c r="D183" s="44">
        <v>3</v>
      </c>
      <c r="E183" s="45"/>
      <c r="F183" s="45"/>
      <c r="G183" s="45"/>
      <c r="H183" s="45"/>
      <c r="I183" s="45"/>
      <c r="J183" s="45"/>
      <c r="K183" s="46"/>
      <c r="L183" s="25"/>
      <c r="M183" s="47"/>
      <c r="N183" s="45"/>
      <c r="O183" s="45"/>
      <c r="P183" s="45"/>
      <c r="Q183" s="45"/>
      <c r="R183" s="45"/>
      <c r="S183" s="46"/>
      <c r="U183" s="47"/>
      <c r="V183" s="45"/>
      <c r="W183" s="45"/>
      <c r="X183" s="45"/>
      <c r="Y183" s="45"/>
      <c r="Z183" s="45"/>
      <c r="AA183" s="46"/>
      <c r="AB183" s="8"/>
      <c r="AC183" s="47"/>
      <c r="AD183" s="45"/>
      <c r="AE183" s="4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46"/>
      <c r="AV183" s="8"/>
      <c r="AW183" s="57"/>
      <c r="AX183" s="13"/>
      <c r="AY183" s="57"/>
      <c r="AZ183" s="5"/>
    </row>
    <row r="184" spans="1:52" s="6" customFormat="1" ht="15.75">
      <c r="A184" s="5"/>
      <c r="B184" s="43" t="s">
        <v>271</v>
      </c>
      <c r="C184" s="44" t="s">
        <v>58</v>
      </c>
      <c r="D184" s="44">
        <v>3</v>
      </c>
      <c r="E184" s="45"/>
      <c r="F184" s="45"/>
      <c r="G184" s="45"/>
      <c r="H184" s="45"/>
      <c r="I184" s="45"/>
      <c r="J184" s="45"/>
      <c r="K184" s="46"/>
      <c r="L184" s="25"/>
      <c r="M184" s="47"/>
      <c r="N184" s="45"/>
      <c r="O184" s="45"/>
      <c r="P184" s="45"/>
      <c r="Q184" s="45"/>
      <c r="R184" s="45"/>
      <c r="S184" s="46"/>
      <c r="U184" s="47"/>
      <c r="V184" s="45"/>
      <c r="W184" s="45"/>
      <c r="X184" s="45"/>
      <c r="Y184" s="45"/>
      <c r="Z184" s="45"/>
      <c r="AA184" s="46"/>
      <c r="AB184" s="8"/>
      <c r="AC184" s="47"/>
      <c r="AD184" s="45"/>
      <c r="AE184" s="4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46"/>
      <c r="AV184" s="8"/>
      <c r="AW184" s="57"/>
      <c r="AX184" s="13"/>
      <c r="AY184" s="57"/>
      <c r="AZ184" s="5"/>
    </row>
    <row r="185" spans="1:52" s="6" customFormat="1" ht="15.75">
      <c r="A185" s="5"/>
      <c r="B185" s="43" t="s">
        <v>272</v>
      </c>
      <c r="C185" s="44" t="s">
        <v>58</v>
      </c>
      <c r="D185" s="44">
        <v>3</v>
      </c>
      <c r="E185" s="45"/>
      <c r="F185" s="45"/>
      <c r="G185" s="45"/>
      <c r="H185" s="45"/>
      <c r="I185" s="45"/>
      <c r="J185" s="45"/>
      <c r="K185" s="46"/>
      <c r="L185" s="25"/>
      <c r="M185" s="47"/>
      <c r="N185" s="45"/>
      <c r="O185" s="45"/>
      <c r="P185" s="45"/>
      <c r="Q185" s="45"/>
      <c r="R185" s="45"/>
      <c r="S185" s="46"/>
      <c r="U185" s="47"/>
      <c r="V185" s="45"/>
      <c r="W185" s="45"/>
      <c r="X185" s="45"/>
      <c r="Y185" s="45"/>
      <c r="Z185" s="45"/>
      <c r="AA185" s="46"/>
      <c r="AB185" s="8"/>
      <c r="AC185" s="47"/>
      <c r="AD185" s="45"/>
      <c r="AE185" s="4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46"/>
      <c r="AV185" s="8"/>
      <c r="AW185" s="57"/>
      <c r="AX185" s="13"/>
      <c r="AY185" s="57"/>
      <c r="AZ185" s="5"/>
    </row>
    <row r="186" spans="1:52" s="6" customFormat="1" ht="15.75">
      <c r="A186" s="5"/>
      <c r="B186" s="43" t="s">
        <v>273</v>
      </c>
      <c r="C186" s="44" t="s">
        <v>58</v>
      </c>
      <c r="D186" s="44">
        <v>3</v>
      </c>
      <c r="E186" s="45"/>
      <c r="F186" s="45"/>
      <c r="G186" s="45"/>
      <c r="H186" s="45"/>
      <c r="I186" s="45"/>
      <c r="J186" s="45"/>
      <c r="K186" s="46"/>
      <c r="L186" s="25"/>
      <c r="M186" s="47"/>
      <c r="N186" s="45"/>
      <c r="O186" s="45"/>
      <c r="P186" s="45"/>
      <c r="Q186" s="45"/>
      <c r="R186" s="45"/>
      <c r="S186" s="46"/>
      <c r="U186" s="47"/>
      <c r="V186" s="45"/>
      <c r="W186" s="45"/>
      <c r="X186" s="45"/>
      <c r="Y186" s="45"/>
      <c r="Z186" s="45"/>
      <c r="AA186" s="46"/>
      <c r="AB186" s="8"/>
      <c r="AC186" s="47"/>
      <c r="AD186" s="45"/>
      <c r="AE186" s="4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46"/>
      <c r="AV186" s="8"/>
      <c r="AW186" s="57"/>
      <c r="AX186" s="13"/>
      <c r="AY186" s="57"/>
      <c r="AZ186" s="5"/>
    </row>
    <row r="187" spans="1:52" s="6" customFormat="1" ht="15.75">
      <c r="A187" s="5"/>
      <c r="B187" s="43" t="s">
        <v>274</v>
      </c>
      <c r="C187" s="44" t="s">
        <v>58</v>
      </c>
      <c r="D187" s="44">
        <v>3</v>
      </c>
      <c r="E187" s="45"/>
      <c r="F187" s="45"/>
      <c r="G187" s="45"/>
      <c r="H187" s="45"/>
      <c r="I187" s="45"/>
      <c r="J187" s="45"/>
      <c r="K187" s="46"/>
      <c r="L187" s="25"/>
      <c r="M187" s="47"/>
      <c r="N187" s="45"/>
      <c r="O187" s="45"/>
      <c r="P187" s="45"/>
      <c r="Q187" s="45"/>
      <c r="R187" s="45"/>
      <c r="S187" s="46"/>
      <c r="U187" s="47"/>
      <c r="V187" s="45"/>
      <c r="W187" s="45"/>
      <c r="X187" s="45"/>
      <c r="Y187" s="45"/>
      <c r="Z187" s="45"/>
      <c r="AA187" s="46"/>
      <c r="AB187" s="8"/>
      <c r="AC187" s="47"/>
      <c r="AD187" s="45"/>
      <c r="AE187" s="4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46"/>
      <c r="AV187" s="8"/>
      <c r="AW187" s="57"/>
      <c r="AX187" s="13"/>
      <c r="AY187" s="57"/>
      <c r="AZ187" s="5"/>
    </row>
    <row r="188" spans="1:52" s="6" customFormat="1" ht="15.75">
      <c r="A188" s="5"/>
      <c r="B188" s="43" t="s">
        <v>275</v>
      </c>
      <c r="C188" s="44" t="s">
        <v>58</v>
      </c>
      <c r="D188" s="44">
        <v>3</v>
      </c>
      <c r="E188" s="45"/>
      <c r="F188" s="45"/>
      <c r="G188" s="45"/>
      <c r="H188" s="45"/>
      <c r="I188" s="45"/>
      <c r="J188" s="45"/>
      <c r="K188" s="46"/>
      <c r="L188" s="25"/>
      <c r="M188" s="47"/>
      <c r="N188" s="45"/>
      <c r="O188" s="45"/>
      <c r="P188" s="45"/>
      <c r="Q188" s="45"/>
      <c r="R188" s="45"/>
      <c r="S188" s="46"/>
      <c r="U188" s="47"/>
      <c r="V188" s="45"/>
      <c r="W188" s="45"/>
      <c r="X188" s="45"/>
      <c r="Y188" s="45"/>
      <c r="Z188" s="45"/>
      <c r="AA188" s="46"/>
      <c r="AB188" s="8"/>
      <c r="AC188" s="47"/>
      <c r="AD188" s="45"/>
      <c r="AE188" s="4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46"/>
      <c r="AV188" s="8"/>
      <c r="AW188" s="57"/>
      <c r="AX188" s="13"/>
      <c r="AY188" s="57"/>
      <c r="AZ188" s="5"/>
    </row>
    <row r="189" spans="1:52" s="6" customFormat="1" ht="15.75">
      <c r="A189" s="5"/>
      <c r="B189" s="43" t="s">
        <v>276</v>
      </c>
      <c r="C189" s="44" t="s">
        <v>58</v>
      </c>
      <c r="D189" s="44">
        <v>3</v>
      </c>
      <c r="E189" s="45"/>
      <c r="F189" s="45"/>
      <c r="G189" s="45"/>
      <c r="H189" s="45"/>
      <c r="I189" s="45"/>
      <c r="J189" s="45"/>
      <c r="K189" s="46"/>
      <c r="L189" s="25"/>
      <c r="M189" s="47"/>
      <c r="N189" s="45"/>
      <c r="O189" s="45"/>
      <c r="P189" s="45"/>
      <c r="Q189" s="45"/>
      <c r="R189" s="45"/>
      <c r="S189" s="46"/>
      <c r="U189" s="47"/>
      <c r="V189" s="45"/>
      <c r="W189" s="45"/>
      <c r="X189" s="45"/>
      <c r="Y189" s="45"/>
      <c r="Z189" s="45"/>
      <c r="AA189" s="46"/>
      <c r="AB189" s="8"/>
      <c r="AC189" s="47"/>
      <c r="AD189" s="45"/>
      <c r="AE189" s="4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46"/>
      <c r="AV189" s="8"/>
      <c r="AW189" s="57"/>
      <c r="AX189" s="13"/>
      <c r="AY189" s="57"/>
      <c r="AZ189" s="5"/>
    </row>
    <row r="190" spans="1:52" s="6" customFormat="1" ht="15.75">
      <c r="A190" s="5"/>
      <c r="B190" s="43" t="s">
        <v>277</v>
      </c>
      <c r="C190" s="44" t="s">
        <v>58</v>
      </c>
      <c r="D190" s="44">
        <v>3</v>
      </c>
      <c r="E190" s="45"/>
      <c r="F190" s="45"/>
      <c r="G190" s="45"/>
      <c r="H190" s="45"/>
      <c r="I190" s="45"/>
      <c r="J190" s="45"/>
      <c r="K190" s="46"/>
      <c r="L190" s="25"/>
      <c r="M190" s="47"/>
      <c r="N190" s="45"/>
      <c r="O190" s="45"/>
      <c r="P190" s="45"/>
      <c r="Q190" s="45"/>
      <c r="R190" s="45"/>
      <c r="S190" s="46"/>
      <c r="U190" s="47"/>
      <c r="V190" s="45"/>
      <c r="W190" s="45"/>
      <c r="X190" s="45"/>
      <c r="Y190" s="45"/>
      <c r="Z190" s="45"/>
      <c r="AA190" s="46"/>
      <c r="AB190" s="8"/>
      <c r="AC190" s="47"/>
      <c r="AD190" s="45"/>
      <c r="AE190" s="4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46"/>
      <c r="AV190" s="8"/>
      <c r="AW190" s="57"/>
      <c r="AX190" s="13"/>
      <c r="AY190" s="57"/>
      <c r="AZ190" s="5"/>
    </row>
    <row r="191" spans="1:52" s="6" customFormat="1" ht="15.75">
      <c r="A191" s="5"/>
      <c r="B191" s="43" t="s">
        <v>278</v>
      </c>
      <c r="C191" s="44" t="s">
        <v>58</v>
      </c>
      <c r="D191" s="44">
        <v>3</v>
      </c>
      <c r="E191" s="45"/>
      <c r="F191" s="45"/>
      <c r="G191" s="45"/>
      <c r="H191" s="45"/>
      <c r="I191" s="45"/>
      <c r="J191" s="45"/>
      <c r="K191" s="46"/>
      <c r="L191" s="25"/>
      <c r="M191" s="47"/>
      <c r="N191" s="45"/>
      <c r="O191" s="45"/>
      <c r="P191" s="45"/>
      <c r="Q191" s="45"/>
      <c r="R191" s="45"/>
      <c r="S191" s="46"/>
      <c r="U191" s="47"/>
      <c r="V191" s="45"/>
      <c r="W191" s="45"/>
      <c r="X191" s="45"/>
      <c r="Y191" s="45"/>
      <c r="Z191" s="45"/>
      <c r="AA191" s="46"/>
      <c r="AB191" s="8"/>
      <c r="AC191" s="47"/>
      <c r="AD191" s="45"/>
      <c r="AE191" s="4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46"/>
      <c r="AV191" s="8"/>
      <c r="AW191" s="57"/>
      <c r="AX191" s="13"/>
      <c r="AY191" s="57"/>
      <c r="AZ191" s="5"/>
    </row>
    <row r="192" spans="1:52" s="6" customFormat="1" ht="15.75">
      <c r="A192" s="5"/>
      <c r="B192" s="43" t="s">
        <v>279</v>
      </c>
      <c r="C192" s="44" t="s">
        <v>58</v>
      </c>
      <c r="D192" s="44">
        <v>3</v>
      </c>
      <c r="E192" s="45"/>
      <c r="F192" s="45"/>
      <c r="G192" s="45"/>
      <c r="H192" s="45"/>
      <c r="I192" s="45"/>
      <c r="J192" s="45"/>
      <c r="K192" s="46"/>
      <c r="L192" s="25"/>
      <c r="M192" s="47"/>
      <c r="N192" s="45"/>
      <c r="O192" s="45"/>
      <c r="P192" s="45"/>
      <c r="Q192" s="45"/>
      <c r="R192" s="45"/>
      <c r="S192" s="46"/>
      <c r="U192" s="47"/>
      <c r="V192" s="45"/>
      <c r="W192" s="45"/>
      <c r="X192" s="45"/>
      <c r="Y192" s="45"/>
      <c r="Z192" s="45"/>
      <c r="AA192" s="46"/>
      <c r="AB192" s="8"/>
      <c r="AC192" s="47"/>
      <c r="AD192" s="45"/>
      <c r="AE192" s="4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46"/>
      <c r="AV192" s="8"/>
      <c r="AW192" s="57"/>
      <c r="AX192" s="13"/>
      <c r="AY192" s="57"/>
      <c r="AZ192" s="5"/>
    </row>
    <row r="193" spans="1:52" s="6" customFormat="1" ht="15.75">
      <c r="A193" s="5"/>
      <c r="B193" s="43" t="s">
        <v>280</v>
      </c>
      <c r="C193" s="44" t="s">
        <v>58</v>
      </c>
      <c r="D193" s="44">
        <v>3</v>
      </c>
      <c r="E193" s="45"/>
      <c r="F193" s="45"/>
      <c r="G193" s="45"/>
      <c r="H193" s="45"/>
      <c r="I193" s="45"/>
      <c r="J193" s="45"/>
      <c r="K193" s="46"/>
      <c r="L193" s="25"/>
      <c r="M193" s="47"/>
      <c r="N193" s="45"/>
      <c r="O193" s="45"/>
      <c r="P193" s="45"/>
      <c r="Q193" s="45"/>
      <c r="R193" s="45"/>
      <c r="S193" s="46"/>
      <c r="U193" s="47"/>
      <c r="V193" s="45"/>
      <c r="W193" s="45"/>
      <c r="X193" s="45"/>
      <c r="Y193" s="45"/>
      <c r="Z193" s="45"/>
      <c r="AA193" s="46"/>
      <c r="AB193" s="8"/>
      <c r="AC193" s="47"/>
      <c r="AD193" s="45"/>
      <c r="AE193" s="4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46"/>
      <c r="AV193" s="8"/>
      <c r="AW193" s="57"/>
      <c r="AX193" s="13"/>
      <c r="AY193" s="57"/>
      <c r="AZ193" s="5"/>
    </row>
    <row r="194" spans="1:52" s="6" customFormat="1" ht="15.75">
      <c r="A194" s="5"/>
      <c r="B194" s="43" t="s">
        <v>281</v>
      </c>
      <c r="C194" s="44" t="s">
        <v>58</v>
      </c>
      <c r="D194" s="44">
        <v>3</v>
      </c>
      <c r="E194" s="45"/>
      <c r="F194" s="45"/>
      <c r="G194" s="45"/>
      <c r="H194" s="45"/>
      <c r="I194" s="45"/>
      <c r="J194" s="45"/>
      <c r="K194" s="46"/>
      <c r="L194" s="25"/>
      <c r="M194" s="47"/>
      <c r="N194" s="45"/>
      <c r="O194" s="45"/>
      <c r="P194" s="45"/>
      <c r="Q194" s="45"/>
      <c r="R194" s="45"/>
      <c r="S194" s="46"/>
      <c r="U194" s="47"/>
      <c r="V194" s="45"/>
      <c r="W194" s="45"/>
      <c r="X194" s="45"/>
      <c r="Y194" s="45"/>
      <c r="Z194" s="45"/>
      <c r="AA194" s="46"/>
      <c r="AB194" s="8"/>
      <c r="AC194" s="47"/>
      <c r="AD194" s="45"/>
      <c r="AE194" s="4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46"/>
      <c r="AV194" s="8"/>
      <c r="AW194" s="57"/>
      <c r="AX194" s="13"/>
      <c r="AY194" s="57"/>
      <c r="AZ194" s="5"/>
    </row>
    <row r="195" spans="1:52" s="6" customFormat="1" ht="15.75">
      <c r="A195" s="5"/>
      <c r="B195" s="43" t="s">
        <v>282</v>
      </c>
      <c r="C195" s="44" t="s">
        <v>58</v>
      </c>
      <c r="D195" s="44">
        <v>3</v>
      </c>
      <c r="E195" s="45"/>
      <c r="F195" s="45"/>
      <c r="G195" s="45"/>
      <c r="H195" s="45"/>
      <c r="I195" s="45"/>
      <c r="J195" s="45"/>
      <c r="K195" s="46"/>
      <c r="L195" s="25"/>
      <c r="M195" s="47"/>
      <c r="N195" s="45"/>
      <c r="O195" s="45"/>
      <c r="P195" s="45"/>
      <c r="Q195" s="45"/>
      <c r="R195" s="45"/>
      <c r="S195" s="46"/>
      <c r="U195" s="47"/>
      <c r="V195" s="45"/>
      <c r="W195" s="45"/>
      <c r="X195" s="45"/>
      <c r="Y195" s="45"/>
      <c r="Z195" s="45"/>
      <c r="AA195" s="46"/>
      <c r="AB195" s="8"/>
      <c r="AC195" s="47"/>
      <c r="AD195" s="45"/>
      <c r="AE195" s="4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46"/>
      <c r="AV195" s="8"/>
      <c r="AW195" s="57"/>
      <c r="AX195" s="13"/>
      <c r="AY195" s="57"/>
      <c r="AZ195" s="5"/>
    </row>
    <row r="196" spans="1:52" s="6" customFormat="1" ht="15.75">
      <c r="A196" s="5"/>
      <c r="B196" s="43" t="s">
        <v>283</v>
      </c>
      <c r="C196" s="44" t="s">
        <v>58</v>
      </c>
      <c r="D196" s="44">
        <v>3</v>
      </c>
      <c r="E196" s="45"/>
      <c r="F196" s="45"/>
      <c r="G196" s="45"/>
      <c r="H196" s="45"/>
      <c r="I196" s="45"/>
      <c r="J196" s="45"/>
      <c r="K196" s="46"/>
      <c r="L196" s="25"/>
      <c r="M196" s="47"/>
      <c r="N196" s="45"/>
      <c r="O196" s="45"/>
      <c r="P196" s="45"/>
      <c r="Q196" s="45"/>
      <c r="R196" s="45"/>
      <c r="S196" s="46"/>
      <c r="U196" s="47"/>
      <c r="V196" s="45"/>
      <c r="W196" s="45"/>
      <c r="X196" s="45"/>
      <c r="Y196" s="45"/>
      <c r="Z196" s="45"/>
      <c r="AA196" s="46"/>
      <c r="AB196" s="8"/>
      <c r="AC196" s="47"/>
      <c r="AD196" s="45"/>
      <c r="AE196" s="4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46"/>
      <c r="AV196" s="8"/>
      <c r="AW196" s="57"/>
      <c r="AX196" s="13"/>
      <c r="AY196" s="57"/>
      <c r="AZ196" s="5"/>
    </row>
    <row r="197" spans="1:52" s="6" customFormat="1" ht="15.75">
      <c r="A197" s="5"/>
      <c r="B197" s="43" t="s">
        <v>284</v>
      </c>
      <c r="C197" s="44" t="s">
        <v>58</v>
      </c>
      <c r="D197" s="44">
        <v>3</v>
      </c>
      <c r="E197" s="45"/>
      <c r="F197" s="45"/>
      <c r="G197" s="45"/>
      <c r="H197" s="45"/>
      <c r="I197" s="45"/>
      <c r="J197" s="45"/>
      <c r="K197" s="46"/>
      <c r="L197" s="25"/>
      <c r="M197" s="47"/>
      <c r="N197" s="45"/>
      <c r="O197" s="45"/>
      <c r="P197" s="45"/>
      <c r="Q197" s="45"/>
      <c r="R197" s="45"/>
      <c r="S197" s="46"/>
      <c r="U197" s="47"/>
      <c r="V197" s="45"/>
      <c r="W197" s="45"/>
      <c r="X197" s="45"/>
      <c r="Y197" s="45"/>
      <c r="Z197" s="45"/>
      <c r="AA197" s="46"/>
      <c r="AB197" s="8"/>
      <c r="AC197" s="47"/>
      <c r="AD197" s="45"/>
      <c r="AE197" s="4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46"/>
      <c r="AV197" s="8"/>
      <c r="AW197" s="57"/>
      <c r="AX197" s="13"/>
      <c r="AY197" s="57"/>
      <c r="AZ197" s="5"/>
    </row>
    <row r="198" spans="1:52" s="6" customFormat="1" ht="15.75">
      <c r="A198" s="5"/>
      <c r="B198" s="43" t="s">
        <v>285</v>
      </c>
      <c r="C198" s="44" t="s">
        <v>58</v>
      </c>
      <c r="D198" s="44">
        <v>3</v>
      </c>
      <c r="E198" s="45"/>
      <c r="F198" s="45"/>
      <c r="G198" s="45"/>
      <c r="H198" s="45"/>
      <c r="I198" s="45"/>
      <c r="J198" s="45"/>
      <c r="K198" s="46"/>
      <c r="L198" s="25"/>
      <c r="M198" s="47"/>
      <c r="N198" s="45"/>
      <c r="O198" s="45"/>
      <c r="P198" s="45"/>
      <c r="Q198" s="45"/>
      <c r="R198" s="45"/>
      <c r="S198" s="46"/>
      <c r="U198" s="47"/>
      <c r="V198" s="45"/>
      <c r="W198" s="45"/>
      <c r="X198" s="45"/>
      <c r="Y198" s="45"/>
      <c r="Z198" s="45"/>
      <c r="AA198" s="46"/>
      <c r="AB198" s="8"/>
      <c r="AC198" s="47"/>
      <c r="AD198" s="45"/>
      <c r="AE198" s="4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46"/>
      <c r="AV198" s="8"/>
      <c r="AW198" s="57"/>
      <c r="AX198" s="13"/>
      <c r="AY198" s="57"/>
      <c r="AZ198" s="5"/>
    </row>
    <row r="199" spans="1:52" s="6" customFormat="1" ht="15.75">
      <c r="A199" s="5"/>
      <c r="B199" s="43" t="s">
        <v>286</v>
      </c>
      <c r="C199" s="44" t="s">
        <v>58</v>
      </c>
      <c r="D199" s="44">
        <v>3</v>
      </c>
      <c r="E199" s="45"/>
      <c r="F199" s="45"/>
      <c r="G199" s="45"/>
      <c r="H199" s="45"/>
      <c r="I199" s="45"/>
      <c r="J199" s="45"/>
      <c r="K199" s="46"/>
      <c r="L199" s="25"/>
      <c r="M199" s="47"/>
      <c r="N199" s="45"/>
      <c r="O199" s="45"/>
      <c r="P199" s="45"/>
      <c r="Q199" s="45"/>
      <c r="R199" s="45"/>
      <c r="S199" s="46"/>
      <c r="U199" s="47"/>
      <c r="V199" s="45"/>
      <c r="W199" s="45"/>
      <c r="X199" s="45"/>
      <c r="Y199" s="45"/>
      <c r="Z199" s="45"/>
      <c r="AA199" s="46"/>
      <c r="AB199" s="8"/>
      <c r="AC199" s="47"/>
      <c r="AD199" s="45"/>
      <c r="AE199" s="4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46"/>
      <c r="AV199" s="8"/>
      <c r="AW199" s="57"/>
      <c r="AX199" s="13"/>
      <c r="AY199" s="57"/>
      <c r="AZ199" s="5"/>
    </row>
    <row r="200" spans="1:52" s="6" customFormat="1" ht="15.75">
      <c r="A200" s="5"/>
      <c r="B200" s="43" t="s">
        <v>287</v>
      </c>
      <c r="C200" s="44" t="s">
        <v>58</v>
      </c>
      <c r="D200" s="44">
        <v>3</v>
      </c>
      <c r="E200" s="45"/>
      <c r="F200" s="45"/>
      <c r="G200" s="45"/>
      <c r="H200" s="45"/>
      <c r="I200" s="45"/>
      <c r="J200" s="45"/>
      <c r="K200" s="46"/>
      <c r="L200" s="25"/>
      <c r="M200" s="47"/>
      <c r="N200" s="45"/>
      <c r="O200" s="45"/>
      <c r="P200" s="45"/>
      <c r="Q200" s="45"/>
      <c r="R200" s="45"/>
      <c r="S200" s="46"/>
      <c r="U200" s="47"/>
      <c r="V200" s="45"/>
      <c r="W200" s="45"/>
      <c r="X200" s="45"/>
      <c r="Y200" s="45"/>
      <c r="Z200" s="45"/>
      <c r="AA200" s="46"/>
      <c r="AB200" s="8"/>
      <c r="AC200" s="47"/>
      <c r="AD200" s="45"/>
      <c r="AE200" s="4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46"/>
      <c r="AV200" s="8"/>
      <c r="AW200" s="57"/>
      <c r="AX200" s="13"/>
      <c r="AY200" s="57"/>
      <c r="AZ200" s="5"/>
    </row>
    <row r="201" spans="1:52" s="6" customFormat="1" ht="15.75">
      <c r="A201" s="5"/>
      <c r="B201" s="43" t="s">
        <v>288</v>
      </c>
      <c r="C201" s="44" t="s">
        <v>58</v>
      </c>
      <c r="D201" s="44">
        <v>3</v>
      </c>
      <c r="E201" s="45"/>
      <c r="F201" s="45"/>
      <c r="G201" s="45"/>
      <c r="H201" s="45"/>
      <c r="I201" s="45"/>
      <c r="J201" s="45"/>
      <c r="K201" s="46"/>
      <c r="L201" s="25"/>
      <c r="M201" s="47"/>
      <c r="N201" s="45"/>
      <c r="O201" s="45"/>
      <c r="P201" s="45"/>
      <c r="Q201" s="45"/>
      <c r="R201" s="45"/>
      <c r="S201" s="46"/>
      <c r="U201" s="47"/>
      <c r="V201" s="45"/>
      <c r="W201" s="45"/>
      <c r="X201" s="45"/>
      <c r="Y201" s="45"/>
      <c r="Z201" s="45"/>
      <c r="AA201" s="46"/>
      <c r="AB201" s="8"/>
      <c r="AC201" s="47"/>
      <c r="AD201" s="45"/>
      <c r="AE201" s="4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46"/>
      <c r="AV201" s="8"/>
      <c r="AW201" s="57"/>
      <c r="AX201" s="13"/>
      <c r="AY201" s="57"/>
      <c r="AZ201" s="5"/>
    </row>
    <row r="202" spans="1:52" s="6" customFormat="1" ht="15.75">
      <c r="A202" s="5"/>
      <c r="B202" s="43" t="s">
        <v>289</v>
      </c>
      <c r="C202" s="44" t="s">
        <v>58</v>
      </c>
      <c r="D202" s="44">
        <v>3</v>
      </c>
      <c r="E202" s="45"/>
      <c r="F202" s="45"/>
      <c r="G202" s="45"/>
      <c r="H202" s="45"/>
      <c r="I202" s="45"/>
      <c r="J202" s="45"/>
      <c r="K202" s="46"/>
      <c r="L202" s="25"/>
      <c r="M202" s="47"/>
      <c r="N202" s="45"/>
      <c r="O202" s="45"/>
      <c r="P202" s="45"/>
      <c r="Q202" s="45"/>
      <c r="R202" s="45"/>
      <c r="S202" s="46"/>
      <c r="U202" s="47"/>
      <c r="V202" s="45"/>
      <c r="W202" s="45"/>
      <c r="X202" s="45"/>
      <c r="Y202" s="45"/>
      <c r="Z202" s="45"/>
      <c r="AA202" s="46"/>
      <c r="AB202" s="8"/>
      <c r="AC202" s="47"/>
      <c r="AD202" s="45"/>
      <c r="AE202" s="4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46"/>
      <c r="AV202" s="8"/>
      <c r="AW202" s="57"/>
      <c r="AX202" s="13"/>
      <c r="AY202" s="57"/>
      <c r="AZ202" s="5"/>
    </row>
    <row r="203" spans="1:52" s="6" customFormat="1" ht="15.75">
      <c r="A203" s="5"/>
      <c r="B203" s="43" t="s">
        <v>290</v>
      </c>
      <c r="C203" s="44" t="s">
        <v>58</v>
      </c>
      <c r="D203" s="44">
        <v>3</v>
      </c>
      <c r="E203" s="45"/>
      <c r="F203" s="45"/>
      <c r="G203" s="45"/>
      <c r="H203" s="45"/>
      <c r="I203" s="45"/>
      <c r="J203" s="45"/>
      <c r="K203" s="46"/>
      <c r="L203" s="25"/>
      <c r="M203" s="47"/>
      <c r="N203" s="45"/>
      <c r="O203" s="45"/>
      <c r="P203" s="45"/>
      <c r="Q203" s="45"/>
      <c r="R203" s="45"/>
      <c r="S203" s="46"/>
      <c r="U203" s="47"/>
      <c r="V203" s="45"/>
      <c r="W203" s="45"/>
      <c r="X203" s="45"/>
      <c r="Y203" s="45"/>
      <c r="Z203" s="45"/>
      <c r="AA203" s="46"/>
      <c r="AB203" s="8"/>
      <c r="AC203" s="47"/>
      <c r="AD203" s="45"/>
      <c r="AE203" s="4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46"/>
      <c r="AV203" s="8"/>
      <c r="AW203" s="57"/>
      <c r="AX203" s="13"/>
      <c r="AY203" s="57"/>
      <c r="AZ203" s="5"/>
    </row>
    <row r="204" spans="1:52" s="6" customFormat="1" ht="15.75">
      <c r="A204" s="5"/>
      <c r="B204" s="43" t="s">
        <v>291</v>
      </c>
      <c r="C204" s="44" t="s">
        <v>58</v>
      </c>
      <c r="D204" s="44">
        <v>3</v>
      </c>
      <c r="E204" s="45"/>
      <c r="F204" s="45"/>
      <c r="G204" s="45"/>
      <c r="H204" s="45"/>
      <c r="I204" s="45"/>
      <c r="J204" s="45"/>
      <c r="K204" s="46"/>
      <c r="L204" s="25"/>
      <c r="M204" s="47"/>
      <c r="N204" s="45"/>
      <c r="O204" s="45"/>
      <c r="P204" s="45"/>
      <c r="Q204" s="45"/>
      <c r="R204" s="45"/>
      <c r="S204" s="46"/>
      <c r="U204" s="47"/>
      <c r="V204" s="45"/>
      <c r="W204" s="45"/>
      <c r="X204" s="45"/>
      <c r="Y204" s="45"/>
      <c r="Z204" s="45"/>
      <c r="AA204" s="46"/>
      <c r="AB204" s="8"/>
      <c r="AC204" s="47"/>
      <c r="AD204" s="45"/>
      <c r="AE204" s="4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46"/>
      <c r="AV204" s="8"/>
      <c r="AW204" s="57"/>
      <c r="AX204" s="13"/>
      <c r="AY204" s="57"/>
      <c r="AZ204" s="5"/>
    </row>
    <row r="205" spans="1:52" s="6" customFormat="1" ht="15.75">
      <c r="A205" s="5"/>
      <c r="B205" s="43" t="s">
        <v>292</v>
      </c>
      <c r="C205" s="44" t="s">
        <v>58</v>
      </c>
      <c r="D205" s="44">
        <v>3</v>
      </c>
      <c r="E205" s="45"/>
      <c r="F205" s="45"/>
      <c r="G205" s="45"/>
      <c r="H205" s="45"/>
      <c r="I205" s="45"/>
      <c r="J205" s="45"/>
      <c r="K205" s="46"/>
      <c r="L205" s="25"/>
      <c r="M205" s="47"/>
      <c r="N205" s="45"/>
      <c r="O205" s="45"/>
      <c r="P205" s="45"/>
      <c r="Q205" s="45"/>
      <c r="R205" s="45"/>
      <c r="S205" s="46"/>
      <c r="U205" s="47"/>
      <c r="V205" s="45"/>
      <c r="W205" s="45"/>
      <c r="X205" s="45"/>
      <c r="Y205" s="45"/>
      <c r="Z205" s="45"/>
      <c r="AA205" s="46"/>
      <c r="AB205" s="8"/>
      <c r="AC205" s="47"/>
      <c r="AD205" s="45"/>
      <c r="AE205" s="4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46"/>
      <c r="AV205" s="8"/>
      <c r="AW205" s="57"/>
      <c r="AX205" s="13"/>
      <c r="AY205" s="57"/>
      <c r="AZ205" s="5"/>
    </row>
    <row r="206" spans="1:52" s="6" customFormat="1" ht="15.75">
      <c r="A206" s="5"/>
      <c r="B206" s="43" t="s">
        <v>293</v>
      </c>
      <c r="C206" s="44" t="s">
        <v>58</v>
      </c>
      <c r="D206" s="44">
        <v>3</v>
      </c>
      <c r="E206" s="45"/>
      <c r="F206" s="45"/>
      <c r="G206" s="45"/>
      <c r="H206" s="45"/>
      <c r="I206" s="45"/>
      <c r="J206" s="45"/>
      <c r="K206" s="46"/>
      <c r="L206" s="25"/>
      <c r="M206" s="47"/>
      <c r="N206" s="45"/>
      <c r="O206" s="45"/>
      <c r="P206" s="45"/>
      <c r="Q206" s="45"/>
      <c r="R206" s="45"/>
      <c r="S206" s="46"/>
      <c r="U206" s="47"/>
      <c r="V206" s="45"/>
      <c r="W206" s="45"/>
      <c r="X206" s="45"/>
      <c r="Y206" s="45"/>
      <c r="Z206" s="45"/>
      <c r="AA206" s="46"/>
      <c r="AB206" s="8"/>
      <c r="AC206" s="47"/>
      <c r="AD206" s="45"/>
      <c r="AE206" s="4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46"/>
      <c r="AV206" s="8"/>
      <c r="AW206" s="57"/>
      <c r="AX206" s="13"/>
      <c r="AY206" s="57"/>
      <c r="AZ206" s="5"/>
    </row>
    <row r="207" spans="1:52" s="6" customFormat="1" ht="15.75">
      <c r="A207" s="5"/>
      <c r="B207" s="43" t="s">
        <v>294</v>
      </c>
      <c r="C207" s="44" t="s">
        <v>58</v>
      </c>
      <c r="D207" s="44">
        <v>3</v>
      </c>
      <c r="E207" s="45"/>
      <c r="F207" s="45"/>
      <c r="G207" s="45"/>
      <c r="H207" s="45"/>
      <c r="I207" s="45"/>
      <c r="J207" s="45"/>
      <c r="K207" s="46"/>
      <c r="L207" s="25"/>
      <c r="M207" s="47"/>
      <c r="N207" s="45"/>
      <c r="O207" s="45"/>
      <c r="P207" s="45"/>
      <c r="Q207" s="45"/>
      <c r="R207" s="45"/>
      <c r="S207" s="46"/>
      <c r="U207" s="47"/>
      <c r="V207" s="45"/>
      <c r="W207" s="45"/>
      <c r="X207" s="45"/>
      <c r="Y207" s="45"/>
      <c r="Z207" s="45"/>
      <c r="AA207" s="46"/>
      <c r="AB207" s="8"/>
      <c r="AC207" s="47"/>
      <c r="AD207" s="45"/>
      <c r="AE207" s="4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46"/>
      <c r="AV207" s="8"/>
      <c r="AW207" s="57"/>
      <c r="AX207" s="13"/>
      <c r="AY207" s="57"/>
      <c r="AZ207" s="5"/>
    </row>
    <row r="208" spans="1:52" s="6" customFormat="1" ht="15.75">
      <c r="A208" s="5"/>
      <c r="B208" s="43" t="s">
        <v>295</v>
      </c>
      <c r="C208" s="44" t="s">
        <v>58</v>
      </c>
      <c r="D208" s="44">
        <v>3</v>
      </c>
      <c r="E208" s="45"/>
      <c r="F208" s="45"/>
      <c r="G208" s="45"/>
      <c r="H208" s="45"/>
      <c r="I208" s="45"/>
      <c r="J208" s="45"/>
      <c r="K208" s="46"/>
      <c r="L208" s="25"/>
      <c r="M208" s="47"/>
      <c r="N208" s="45"/>
      <c r="O208" s="45"/>
      <c r="P208" s="45"/>
      <c r="Q208" s="45"/>
      <c r="R208" s="45"/>
      <c r="S208" s="46"/>
      <c r="U208" s="47"/>
      <c r="V208" s="45"/>
      <c r="W208" s="45"/>
      <c r="X208" s="45"/>
      <c r="Y208" s="45"/>
      <c r="Z208" s="45"/>
      <c r="AA208" s="46"/>
      <c r="AB208" s="8"/>
      <c r="AC208" s="47"/>
      <c r="AD208" s="45"/>
      <c r="AE208" s="4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46"/>
      <c r="AV208" s="8"/>
      <c r="AW208" s="57"/>
      <c r="AX208" s="13"/>
      <c r="AY208" s="57"/>
      <c r="AZ208" s="5"/>
    </row>
    <row r="209" spans="1:51" s="6" customFormat="1" ht="15.75">
      <c r="A209" s="5"/>
      <c r="B209" s="43" t="s">
        <v>296</v>
      </c>
      <c r="C209" s="44" t="s">
        <v>58</v>
      </c>
      <c r="D209" s="44">
        <v>3</v>
      </c>
      <c r="E209" s="45"/>
      <c r="F209" s="45"/>
      <c r="G209" s="45"/>
      <c r="H209" s="45"/>
      <c r="I209" s="45"/>
      <c r="J209" s="45"/>
      <c r="K209" s="46"/>
      <c r="L209" s="25"/>
      <c r="M209" s="47"/>
      <c r="N209" s="45"/>
      <c r="O209" s="45"/>
      <c r="P209" s="45"/>
      <c r="Q209" s="45"/>
      <c r="R209" s="45"/>
      <c r="S209" s="46"/>
      <c r="U209" s="47"/>
      <c r="V209" s="45"/>
      <c r="W209" s="45"/>
      <c r="X209" s="45"/>
      <c r="Y209" s="45"/>
      <c r="Z209" s="45"/>
      <c r="AA209" s="46"/>
      <c r="AB209" s="8"/>
      <c r="AC209" s="47"/>
      <c r="AD209" s="45"/>
      <c r="AE209" s="4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46"/>
      <c r="AV209" s="8"/>
      <c r="AW209" s="57"/>
      <c r="AY209" s="57"/>
    </row>
    <row r="210" spans="1:51" s="6" customFormat="1" ht="15.75">
      <c r="A210" s="5"/>
      <c r="B210" s="43" t="s">
        <v>297</v>
      </c>
      <c r="C210" s="44" t="s">
        <v>58</v>
      </c>
      <c r="D210" s="44">
        <v>3</v>
      </c>
      <c r="E210" s="45"/>
      <c r="F210" s="45"/>
      <c r="G210" s="45"/>
      <c r="H210" s="45"/>
      <c r="I210" s="45"/>
      <c r="J210" s="45"/>
      <c r="K210" s="46"/>
      <c r="L210" s="25"/>
      <c r="M210" s="47"/>
      <c r="N210" s="45"/>
      <c r="O210" s="45"/>
      <c r="P210" s="45"/>
      <c r="Q210" s="45"/>
      <c r="R210" s="45"/>
      <c r="S210" s="46"/>
      <c r="U210" s="47"/>
      <c r="V210" s="45"/>
      <c r="W210" s="45"/>
      <c r="X210" s="45"/>
      <c r="Y210" s="45"/>
      <c r="Z210" s="45"/>
      <c r="AA210" s="46"/>
      <c r="AB210" s="8"/>
      <c r="AC210" s="47"/>
      <c r="AD210" s="45"/>
      <c r="AE210" s="4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46"/>
      <c r="AV210" s="8"/>
      <c r="AW210" s="57"/>
      <c r="AY210" s="57"/>
    </row>
    <row r="211" spans="1:51" s="6" customFormat="1" ht="15.75">
      <c r="A211" s="5"/>
      <c r="B211" s="43" t="s">
        <v>298</v>
      </c>
      <c r="C211" s="44" t="s">
        <v>58</v>
      </c>
      <c r="D211" s="44">
        <v>3</v>
      </c>
      <c r="E211" s="45"/>
      <c r="F211" s="45"/>
      <c r="G211" s="45"/>
      <c r="H211" s="45"/>
      <c r="I211" s="45"/>
      <c r="J211" s="45"/>
      <c r="K211" s="46"/>
      <c r="L211" s="25"/>
      <c r="M211" s="47"/>
      <c r="N211" s="45"/>
      <c r="O211" s="45"/>
      <c r="P211" s="45"/>
      <c r="Q211" s="45"/>
      <c r="R211" s="45"/>
      <c r="S211" s="46"/>
      <c r="U211" s="47"/>
      <c r="V211" s="45"/>
      <c r="W211" s="45"/>
      <c r="X211" s="45"/>
      <c r="Y211" s="45"/>
      <c r="Z211" s="45"/>
      <c r="AA211" s="46"/>
      <c r="AB211" s="8"/>
      <c r="AC211" s="47"/>
      <c r="AD211" s="45"/>
      <c r="AE211" s="4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46"/>
      <c r="AV211" s="8"/>
      <c r="AW211" s="57"/>
      <c r="AY211" s="57"/>
    </row>
    <row r="212" spans="1:51" s="6" customFormat="1" ht="15.75">
      <c r="A212" s="5"/>
      <c r="B212" s="43" t="s">
        <v>299</v>
      </c>
      <c r="C212" s="44" t="s">
        <v>58</v>
      </c>
      <c r="D212" s="44">
        <v>3</v>
      </c>
      <c r="E212" s="45"/>
      <c r="F212" s="45"/>
      <c r="G212" s="45"/>
      <c r="H212" s="45"/>
      <c r="I212" s="45"/>
      <c r="J212" s="45"/>
      <c r="K212" s="46"/>
      <c r="L212" s="25"/>
      <c r="M212" s="47"/>
      <c r="N212" s="45"/>
      <c r="O212" s="45"/>
      <c r="P212" s="45"/>
      <c r="Q212" s="45"/>
      <c r="R212" s="45"/>
      <c r="S212" s="46"/>
      <c r="U212" s="47"/>
      <c r="V212" s="45"/>
      <c r="W212" s="45"/>
      <c r="X212" s="45"/>
      <c r="Y212" s="45"/>
      <c r="Z212" s="45"/>
      <c r="AA212" s="46"/>
      <c r="AB212" s="8"/>
      <c r="AC212" s="47"/>
      <c r="AD212" s="45"/>
      <c r="AE212" s="4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46"/>
      <c r="AV212" s="8"/>
      <c r="AW212" s="57"/>
      <c r="AY212" s="57"/>
    </row>
    <row r="213" spans="1:51" s="6" customFormat="1" ht="15.75">
      <c r="A213" s="5"/>
      <c r="B213" s="43" t="s">
        <v>300</v>
      </c>
      <c r="C213" s="44" t="s">
        <v>58</v>
      </c>
      <c r="D213" s="44">
        <v>3</v>
      </c>
      <c r="E213" s="45"/>
      <c r="F213" s="45"/>
      <c r="G213" s="45"/>
      <c r="H213" s="45"/>
      <c r="I213" s="45"/>
      <c r="J213" s="45"/>
      <c r="K213" s="46"/>
      <c r="L213" s="25"/>
      <c r="M213" s="47"/>
      <c r="N213" s="45"/>
      <c r="O213" s="45"/>
      <c r="P213" s="45"/>
      <c r="Q213" s="45"/>
      <c r="R213" s="45"/>
      <c r="S213" s="46"/>
      <c r="U213" s="47"/>
      <c r="V213" s="45"/>
      <c r="W213" s="45"/>
      <c r="X213" s="45"/>
      <c r="Y213" s="45"/>
      <c r="Z213" s="45"/>
      <c r="AA213" s="46"/>
      <c r="AB213" s="8"/>
      <c r="AC213" s="47"/>
      <c r="AD213" s="45"/>
      <c r="AE213" s="4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46"/>
      <c r="AV213" s="8"/>
      <c r="AW213" s="57"/>
      <c r="AY213" s="57"/>
    </row>
    <row r="214" spans="1:51" s="6" customFormat="1" ht="15.75">
      <c r="A214" s="5"/>
      <c r="B214" s="43" t="s">
        <v>301</v>
      </c>
      <c r="C214" s="44" t="s">
        <v>58</v>
      </c>
      <c r="D214" s="44">
        <v>3</v>
      </c>
      <c r="E214" s="45"/>
      <c r="F214" s="45"/>
      <c r="G214" s="45"/>
      <c r="H214" s="45"/>
      <c r="I214" s="45"/>
      <c r="J214" s="45"/>
      <c r="K214" s="46"/>
      <c r="L214" s="25"/>
      <c r="M214" s="47"/>
      <c r="N214" s="45"/>
      <c r="O214" s="45"/>
      <c r="P214" s="45"/>
      <c r="Q214" s="45"/>
      <c r="R214" s="45"/>
      <c r="S214" s="46"/>
      <c r="U214" s="47"/>
      <c r="V214" s="45"/>
      <c r="W214" s="45"/>
      <c r="X214" s="45"/>
      <c r="Y214" s="45"/>
      <c r="Z214" s="45"/>
      <c r="AA214" s="46"/>
      <c r="AB214" s="8"/>
      <c r="AC214" s="47"/>
      <c r="AD214" s="45"/>
      <c r="AE214" s="4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46"/>
      <c r="AV214" s="8"/>
      <c r="AW214" s="57"/>
      <c r="AY214" s="57"/>
    </row>
    <row r="215" spans="1:51" s="6" customFormat="1" ht="15.75">
      <c r="A215" s="5"/>
      <c r="B215" s="43" t="s">
        <v>302</v>
      </c>
      <c r="C215" s="44" t="s">
        <v>58</v>
      </c>
      <c r="D215" s="44">
        <v>3</v>
      </c>
      <c r="E215" s="45"/>
      <c r="F215" s="45"/>
      <c r="G215" s="45"/>
      <c r="H215" s="45"/>
      <c r="I215" s="45"/>
      <c r="J215" s="45"/>
      <c r="K215" s="46"/>
      <c r="L215" s="25"/>
      <c r="M215" s="47"/>
      <c r="N215" s="45"/>
      <c r="O215" s="45"/>
      <c r="P215" s="45"/>
      <c r="Q215" s="45"/>
      <c r="R215" s="45"/>
      <c r="S215" s="46"/>
      <c r="U215" s="47"/>
      <c r="V215" s="45"/>
      <c r="W215" s="45"/>
      <c r="X215" s="45"/>
      <c r="Y215" s="45"/>
      <c r="Z215" s="45"/>
      <c r="AA215" s="46"/>
      <c r="AB215" s="8"/>
      <c r="AC215" s="47"/>
      <c r="AD215" s="45"/>
      <c r="AE215" s="4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46"/>
      <c r="AV215" s="8"/>
      <c r="AW215" s="57"/>
      <c r="AY215" s="57"/>
    </row>
    <row r="216" spans="1:51" s="6" customFormat="1" ht="15.75">
      <c r="A216" s="5"/>
      <c r="B216" s="43" t="s">
        <v>303</v>
      </c>
      <c r="C216" s="44" t="s">
        <v>58</v>
      </c>
      <c r="D216" s="44">
        <v>3</v>
      </c>
      <c r="E216" s="45"/>
      <c r="F216" s="45"/>
      <c r="G216" s="45"/>
      <c r="H216" s="45"/>
      <c r="I216" s="45"/>
      <c r="J216" s="45"/>
      <c r="K216" s="46"/>
      <c r="L216" s="25"/>
      <c r="M216" s="47"/>
      <c r="N216" s="45"/>
      <c r="O216" s="45"/>
      <c r="P216" s="45"/>
      <c r="Q216" s="45"/>
      <c r="R216" s="45"/>
      <c r="S216" s="46"/>
      <c r="U216" s="47"/>
      <c r="V216" s="45"/>
      <c r="W216" s="45"/>
      <c r="X216" s="45"/>
      <c r="Y216" s="45"/>
      <c r="Z216" s="45"/>
      <c r="AA216" s="46"/>
      <c r="AB216" s="8"/>
      <c r="AC216" s="47"/>
      <c r="AD216" s="45"/>
      <c r="AE216" s="4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46"/>
      <c r="AV216" s="8"/>
      <c r="AW216" s="57"/>
      <c r="AY216" s="57"/>
    </row>
    <row r="217" spans="1:51" s="6" customFormat="1" ht="15.75">
      <c r="A217" s="5"/>
      <c r="B217" s="43" t="s">
        <v>304</v>
      </c>
      <c r="C217" s="44" t="s">
        <v>58</v>
      </c>
      <c r="D217" s="44">
        <v>3</v>
      </c>
      <c r="E217" s="45"/>
      <c r="F217" s="45"/>
      <c r="G217" s="45"/>
      <c r="H217" s="45"/>
      <c r="I217" s="45"/>
      <c r="J217" s="45"/>
      <c r="K217" s="46"/>
      <c r="L217" s="25"/>
      <c r="M217" s="47"/>
      <c r="N217" s="45"/>
      <c r="O217" s="45"/>
      <c r="P217" s="45"/>
      <c r="Q217" s="45"/>
      <c r="R217" s="45"/>
      <c r="S217" s="46"/>
      <c r="U217" s="47"/>
      <c r="V217" s="45"/>
      <c r="W217" s="45"/>
      <c r="X217" s="45"/>
      <c r="Y217" s="45"/>
      <c r="Z217" s="45"/>
      <c r="AA217" s="46"/>
      <c r="AB217" s="8"/>
      <c r="AC217" s="47"/>
      <c r="AD217" s="45"/>
      <c r="AE217" s="4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46"/>
      <c r="AV217" s="8"/>
      <c r="AW217" s="57"/>
      <c r="AY217" s="57"/>
    </row>
    <row r="218" spans="1:51" s="6" customFormat="1" ht="15.75">
      <c r="A218" s="5"/>
      <c r="B218" s="43" t="s">
        <v>305</v>
      </c>
      <c r="C218" s="44" t="s">
        <v>58</v>
      </c>
      <c r="D218" s="44">
        <v>3</v>
      </c>
      <c r="E218" s="45"/>
      <c r="F218" s="45"/>
      <c r="G218" s="45"/>
      <c r="H218" s="45"/>
      <c r="I218" s="45"/>
      <c r="J218" s="45"/>
      <c r="K218" s="46"/>
      <c r="L218" s="25"/>
      <c r="M218" s="47"/>
      <c r="N218" s="45"/>
      <c r="O218" s="45"/>
      <c r="P218" s="45"/>
      <c r="Q218" s="45"/>
      <c r="R218" s="45"/>
      <c r="S218" s="46"/>
      <c r="U218" s="47"/>
      <c r="V218" s="45"/>
      <c r="W218" s="45"/>
      <c r="X218" s="45"/>
      <c r="Y218" s="45"/>
      <c r="Z218" s="45"/>
      <c r="AA218" s="46"/>
      <c r="AB218" s="8"/>
      <c r="AC218" s="47"/>
      <c r="AD218" s="45"/>
      <c r="AE218" s="4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46"/>
      <c r="AV218" s="8"/>
      <c r="AW218" s="57"/>
      <c r="AY218" s="57"/>
    </row>
    <row r="219" spans="1:51" s="6" customFormat="1" ht="15.75">
      <c r="A219" s="5"/>
      <c r="B219" s="43" t="s">
        <v>306</v>
      </c>
      <c r="C219" s="44" t="s">
        <v>58</v>
      </c>
      <c r="D219" s="44">
        <v>3</v>
      </c>
      <c r="E219" s="45"/>
      <c r="F219" s="45"/>
      <c r="G219" s="45"/>
      <c r="H219" s="45"/>
      <c r="I219" s="45"/>
      <c r="J219" s="45"/>
      <c r="K219" s="46"/>
      <c r="L219" s="25"/>
      <c r="M219" s="47"/>
      <c r="N219" s="45"/>
      <c r="O219" s="45"/>
      <c r="P219" s="45"/>
      <c r="Q219" s="45"/>
      <c r="R219" s="45"/>
      <c r="S219" s="46"/>
      <c r="U219" s="47"/>
      <c r="V219" s="45"/>
      <c r="W219" s="45"/>
      <c r="X219" s="45"/>
      <c r="Y219" s="45"/>
      <c r="Z219" s="45"/>
      <c r="AA219" s="46"/>
      <c r="AB219" s="8"/>
      <c r="AC219" s="47"/>
      <c r="AD219" s="45"/>
      <c r="AE219" s="4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46"/>
      <c r="AV219" s="8"/>
      <c r="AW219" s="57"/>
      <c r="AY219" s="57"/>
    </row>
    <row r="220" spans="1:51" s="6" customFormat="1" ht="15.75">
      <c r="A220" s="5"/>
      <c r="B220" s="43" t="s">
        <v>307</v>
      </c>
      <c r="C220" s="44" t="s">
        <v>58</v>
      </c>
      <c r="D220" s="44">
        <v>3</v>
      </c>
      <c r="E220" s="45"/>
      <c r="F220" s="45"/>
      <c r="G220" s="45"/>
      <c r="H220" s="45"/>
      <c r="I220" s="45"/>
      <c r="J220" s="45"/>
      <c r="K220" s="46"/>
      <c r="L220" s="25"/>
      <c r="M220" s="47"/>
      <c r="N220" s="45"/>
      <c r="O220" s="45"/>
      <c r="P220" s="45"/>
      <c r="Q220" s="45"/>
      <c r="R220" s="45"/>
      <c r="S220" s="46"/>
      <c r="U220" s="47"/>
      <c r="V220" s="45"/>
      <c r="W220" s="45"/>
      <c r="X220" s="45"/>
      <c r="Y220" s="45"/>
      <c r="Z220" s="45"/>
      <c r="AA220" s="46"/>
      <c r="AB220" s="8"/>
      <c r="AC220" s="47"/>
      <c r="AD220" s="45"/>
      <c r="AE220" s="4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46"/>
      <c r="AV220" s="8"/>
      <c r="AW220" s="57"/>
      <c r="AY220" s="57"/>
    </row>
    <row r="221" spans="1:51" s="6" customFormat="1" ht="15.75">
      <c r="A221" s="5"/>
      <c r="B221" s="43" t="s">
        <v>308</v>
      </c>
      <c r="C221" s="44" t="s">
        <v>58</v>
      </c>
      <c r="D221" s="44">
        <v>3</v>
      </c>
      <c r="E221" s="45"/>
      <c r="F221" s="45"/>
      <c r="G221" s="45"/>
      <c r="H221" s="45"/>
      <c r="I221" s="45"/>
      <c r="J221" s="45"/>
      <c r="K221" s="46"/>
      <c r="L221" s="25"/>
      <c r="M221" s="47"/>
      <c r="N221" s="45"/>
      <c r="O221" s="45"/>
      <c r="P221" s="45"/>
      <c r="Q221" s="45"/>
      <c r="R221" s="45"/>
      <c r="S221" s="46"/>
      <c r="U221" s="47"/>
      <c r="V221" s="45"/>
      <c r="W221" s="45"/>
      <c r="X221" s="45"/>
      <c r="Y221" s="45"/>
      <c r="Z221" s="45"/>
      <c r="AA221" s="46"/>
      <c r="AB221" s="8"/>
      <c r="AC221" s="47"/>
      <c r="AD221" s="45"/>
      <c r="AE221" s="4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46"/>
      <c r="AV221" s="8"/>
      <c r="AW221" s="57"/>
      <c r="AY221" s="57"/>
    </row>
    <row r="222" spans="1:51" s="6" customFormat="1" ht="15.75">
      <c r="A222" s="5"/>
      <c r="B222" s="43" t="s">
        <v>309</v>
      </c>
      <c r="C222" s="44" t="s">
        <v>58</v>
      </c>
      <c r="D222" s="44">
        <v>3</v>
      </c>
      <c r="E222" s="45"/>
      <c r="F222" s="45"/>
      <c r="G222" s="45"/>
      <c r="H222" s="45"/>
      <c r="I222" s="45"/>
      <c r="J222" s="45"/>
      <c r="K222" s="46"/>
      <c r="L222" s="25"/>
      <c r="M222" s="47"/>
      <c r="N222" s="45"/>
      <c r="O222" s="45"/>
      <c r="P222" s="45"/>
      <c r="Q222" s="45"/>
      <c r="R222" s="45"/>
      <c r="S222" s="46"/>
      <c r="U222" s="47"/>
      <c r="V222" s="45"/>
      <c r="W222" s="45"/>
      <c r="X222" s="45"/>
      <c r="Y222" s="45"/>
      <c r="Z222" s="45"/>
      <c r="AA222" s="46"/>
      <c r="AB222" s="8"/>
      <c r="AC222" s="47"/>
      <c r="AD222" s="45"/>
      <c r="AE222" s="4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46"/>
      <c r="AV222" s="8"/>
      <c r="AW222" s="57"/>
      <c r="AY222" s="57"/>
    </row>
    <row r="223" spans="1:51" s="6" customFormat="1" ht="15.75">
      <c r="A223" s="5"/>
      <c r="B223" s="43" t="s">
        <v>310</v>
      </c>
      <c r="C223" s="44" t="s">
        <v>58</v>
      </c>
      <c r="D223" s="44">
        <v>3</v>
      </c>
      <c r="E223" s="45"/>
      <c r="F223" s="45"/>
      <c r="G223" s="45"/>
      <c r="H223" s="45"/>
      <c r="I223" s="45"/>
      <c r="J223" s="45"/>
      <c r="K223" s="46"/>
      <c r="L223" s="25"/>
      <c r="M223" s="47"/>
      <c r="N223" s="45"/>
      <c r="O223" s="45"/>
      <c r="P223" s="45"/>
      <c r="Q223" s="45"/>
      <c r="R223" s="45"/>
      <c r="S223" s="46"/>
      <c r="U223" s="47"/>
      <c r="V223" s="45"/>
      <c r="W223" s="45"/>
      <c r="X223" s="45"/>
      <c r="Y223" s="45"/>
      <c r="Z223" s="45"/>
      <c r="AA223" s="46"/>
      <c r="AB223" s="8"/>
      <c r="AC223" s="47"/>
      <c r="AD223" s="45"/>
      <c r="AE223" s="4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46"/>
      <c r="AV223" s="8"/>
      <c r="AW223" s="57"/>
      <c r="AY223" s="57"/>
    </row>
    <row r="224" spans="1:51" s="6" customFormat="1" ht="15.75">
      <c r="A224" s="5"/>
      <c r="B224" s="43" t="s">
        <v>311</v>
      </c>
      <c r="C224" s="44" t="s">
        <v>58</v>
      </c>
      <c r="D224" s="44">
        <v>3</v>
      </c>
      <c r="E224" s="45"/>
      <c r="F224" s="45"/>
      <c r="G224" s="45"/>
      <c r="H224" s="45"/>
      <c r="I224" s="45"/>
      <c r="J224" s="45"/>
      <c r="K224" s="46"/>
      <c r="L224" s="25"/>
      <c r="M224" s="47"/>
      <c r="N224" s="45"/>
      <c r="O224" s="45"/>
      <c r="P224" s="45"/>
      <c r="Q224" s="45"/>
      <c r="R224" s="45"/>
      <c r="S224" s="46"/>
      <c r="U224" s="47"/>
      <c r="V224" s="45"/>
      <c r="W224" s="45"/>
      <c r="X224" s="45"/>
      <c r="Y224" s="45"/>
      <c r="Z224" s="45"/>
      <c r="AA224" s="46"/>
      <c r="AB224" s="8"/>
      <c r="AC224" s="47"/>
      <c r="AD224" s="45"/>
      <c r="AE224" s="4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46"/>
      <c r="AV224" s="8"/>
      <c r="AW224" s="57"/>
      <c r="AY224" s="57"/>
    </row>
    <row r="225" spans="1:51" s="6" customFormat="1" ht="15.75">
      <c r="A225" s="5"/>
      <c r="B225" s="43" t="s">
        <v>312</v>
      </c>
      <c r="C225" s="44" t="s">
        <v>58</v>
      </c>
      <c r="D225" s="44">
        <v>3</v>
      </c>
      <c r="E225" s="45"/>
      <c r="F225" s="45"/>
      <c r="G225" s="45"/>
      <c r="H225" s="45"/>
      <c r="I225" s="45"/>
      <c r="J225" s="45"/>
      <c r="K225" s="46"/>
      <c r="L225" s="25"/>
      <c r="M225" s="47"/>
      <c r="N225" s="45"/>
      <c r="O225" s="45"/>
      <c r="P225" s="45"/>
      <c r="Q225" s="45"/>
      <c r="R225" s="45"/>
      <c r="S225" s="46"/>
      <c r="U225" s="47"/>
      <c r="V225" s="45"/>
      <c r="W225" s="45"/>
      <c r="X225" s="45"/>
      <c r="Y225" s="45"/>
      <c r="Z225" s="45"/>
      <c r="AA225" s="46"/>
      <c r="AB225" s="8"/>
      <c r="AC225" s="47"/>
      <c r="AD225" s="45"/>
      <c r="AE225" s="4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46"/>
      <c r="AV225" s="8"/>
      <c r="AW225" s="57"/>
      <c r="AY225" s="57"/>
    </row>
    <row r="226" spans="1:51" s="6" customFormat="1" ht="15.75">
      <c r="A226" s="5"/>
      <c r="B226" s="43" t="s">
        <v>313</v>
      </c>
      <c r="C226" s="44" t="s">
        <v>58</v>
      </c>
      <c r="D226" s="44">
        <v>3</v>
      </c>
      <c r="E226" s="45"/>
      <c r="F226" s="45"/>
      <c r="G226" s="45"/>
      <c r="H226" s="45"/>
      <c r="I226" s="45"/>
      <c r="J226" s="45"/>
      <c r="K226" s="46"/>
      <c r="L226" s="25"/>
      <c r="M226" s="47"/>
      <c r="N226" s="45"/>
      <c r="O226" s="45"/>
      <c r="P226" s="45"/>
      <c r="Q226" s="45"/>
      <c r="R226" s="45"/>
      <c r="S226" s="46"/>
      <c r="U226" s="47"/>
      <c r="V226" s="45"/>
      <c r="W226" s="45"/>
      <c r="X226" s="45"/>
      <c r="Y226" s="45"/>
      <c r="Z226" s="45"/>
      <c r="AA226" s="46"/>
      <c r="AB226" s="8"/>
      <c r="AC226" s="47"/>
      <c r="AD226" s="45"/>
      <c r="AE226" s="4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46"/>
      <c r="AV226" s="8"/>
      <c r="AW226" s="57"/>
      <c r="AY226" s="57"/>
    </row>
    <row r="227" spans="1:51" s="6" customFormat="1" ht="15.75">
      <c r="A227" s="5"/>
      <c r="B227" s="43" t="s">
        <v>314</v>
      </c>
      <c r="C227" s="44" t="s">
        <v>58</v>
      </c>
      <c r="D227" s="44">
        <v>3</v>
      </c>
      <c r="E227" s="45"/>
      <c r="F227" s="45"/>
      <c r="G227" s="45"/>
      <c r="H227" s="45"/>
      <c r="I227" s="45"/>
      <c r="J227" s="45"/>
      <c r="K227" s="46"/>
      <c r="L227" s="25"/>
      <c r="M227" s="47"/>
      <c r="N227" s="45"/>
      <c r="O227" s="45"/>
      <c r="P227" s="45"/>
      <c r="Q227" s="45"/>
      <c r="R227" s="45"/>
      <c r="S227" s="46"/>
      <c r="U227" s="47"/>
      <c r="V227" s="45"/>
      <c r="W227" s="45"/>
      <c r="X227" s="45"/>
      <c r="Y227" s="45"/>
      <c r="Z227" s="45"/>
      <c r="AA227" s="46"/>
      <c r="AB227" s="8"/>
      <c r="AC227" s="47"/>
      <c r="AD227" s="45"/>
      <c r="AE227" s="4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46"/>
      <c r="AV227" s="8"/>
      <c r="AW227" s="57"/>
      <c r="AY227" s="57"/>
    </row>
    <row r="228" spans="1:51" s="6" customFormat="1" ht="15.75">
      <c r="A228" s="5"/>
      <c r="B228" s="43" t="s">
        <v>315</v>
      </c>
      <c r="C228" s="44" t="s">
        <v>58</v>
      </c>
      <c r="D228" s="44">
        <v>3</v>
      </c>
      <c r="E228" s="45"/>
      <c r="F228" s="45"/>
      <c r="G228" s="45"/>
      <c r="H228" s="45"/>
      <c r="I228" s="45"/>
      <c r="J228" s="45"/>
      <c r="K228" s="46"/>
      <c r="L228" s="25"/>
      <c r="M228" s="47"/>
      <c r="N228" s="45"/>
      <c r="O228" s="45"/>
      <c r="P228" s="45"/>
      <c r="Q228" s="45"/>
      <c r="R228" s="45"/>
      <c r="S228" s="46"/>
      <c r="U228" s="47"/>
      <c r="V228" s="45"/>
      <c r="W228" s="45"/>
      <c r="X228" s="45"/>
      <c r="Y228" s="45"/>
      <c r="Z228" s="45"/>
      <c r="AA228" s="46"/>
      <c r="AB228" s="8"/>
      <c r="AC228" s="47"/>
      <c r="AD228" s="45"/>
      <c r="AE228" s="4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46"/>
      <c r="AV228" s="8"/>
      <c r="AW228" s="57"/>
      <c r="AY228" s="57"/>
    </row>
    <row r="229" spans="1:51" s="6" customFormat="1" ht="15.75">
      <c r="A229" s="5"/>
      <c r="B229" s="43" t="s">
        <v>316</v>
      </c>
      <c r="C229" s="44" t="s">
        <v>58</v>
      </c>
      <c r="D229" s="44">
        <v>3</v>
      </c>
      <c r="E229" s="45"/>
      <c r="F229" s="45"/>
      <c r="G229" s="45"/>
      <c r="H229" s="45"/>
      <c r="I229" s="45"/>
      <c r="J229" s="45"/>
      <c r="K229" s="46"/>
      <c r="L229" s="25"/>
      <c r="M229" s="47"/>
      <c r="N229" s="45"/>
      <c r="O229" s="45"/>
      <c r="P229" s="45"/>
      <c r="Q229" s="45"/>
      <c r="R229" s="45"/>
      <c r="S229" s="46"/>
      <c r="U229" s="47"/>
      <c r="V229" s="45"/>
      <c r="W229" s="45"/>
      <c r="X229" s="45"/>
      <c r="Y229" s="45"/>
      <c r="Z229" s="45"/>
      <c r="AA229" s="46"/>
      <c r="AB229" s="8"/>
      <c r="AC229" s="47"/>
      <c r="AD229" s="45"/>
      <c r="AE229" s="4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46"/>
      <c r="AV229" s="8"/>
      <c r="AW229" s="57"/>
      <c r="AY229" s="57"/>
    </row>
    <row r="230" spans="1:51" s="6" customFormat="1" ht="15.75">
      <c r="A230" s="5"/>
      <c r="B230" s="43" t="s">
        <v>317</v>
      </c>
      <c r="C230" s="44" t="s">
        <v>58</v>
      </c>
      <c r="D230" s="44">
        <v>3</v>
      </c>
      <c r="E230" s="45"/>
      <c r="F230" s="45"/>
      <c r="G230" s="45"/>
      <c r="H230" s="45"/>
      <c r="I230" s="45"/>
      <c r="J230" s="45"/>
      <c r="K230" s="46"/>
      <c r="L230" s="25"/>
      <c r="M230" s="47"/>
      <c r="N230" s="45"/>
      <c r="O230" s="45"/>
      <c r="P230" s="45"/>
      <c r="Q230" s="45"/>
      <c r="R230" s="45"/>
      <c r="S230" s="46"/>
      <c r="U230" s="47"/>
      <c r="V230" s="45"/>
      <c r="W230" s="45"/>
      <c r="X230" s="45"/>
      <c r="Y230" s="45"/>
      <c r="Z230" s="45"/>
      <c r="AA230" s="46"/>
      <c r="AB230" s="8"/>
      <c r="AC230" s="47"/>
      <c r="AD230" s="45"/>
      <c r="AE230" s="4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46"/>
      <c r="AV230" s="8"/>
      <c r="AW230" s="57"/>
      <c r="AY230" s="57"/>
    </row>
    <row r="231" spans="1:51" s="6" customFormat="1" ht="15.75">
      <c r="A231" s="5"/>
      <c r="B231" s="43" t="s">
        <v>318</v>
      </c>
      <c r="C231" s="44" t="s">
        <v>58</v>
      </c>
      <c r="D231" s="44">
        <v>3</v>
      </c>
      <c r="E231" s="45"/>
      <c r="F231" s="45"/>
      <c r="G231" s="45"/>
      <c r="H231" s="45"/>
      <c r="I231" s="45"/>
      <c r="J231" s="45"/>
      <c r="K231" s="46"/>
      <c r="L231" s="25"/>
      <c r="M231" s="47"/>
      <c r="N231" s="45"/>
      <c r="O231" s="45"/>
      <c r="P231" s="45"/>
      <c r="Q231" s="45"/>
      <c r="R231" s="45"/>
      <c r="S231" s="46"/>
      <c r="U231" s="47"/>
      <c r="V231" s="45"/>
      <c r="W231" s="45"/>
      <c r="X231" s="45"/>
      <c r="Y231" s="45"/>
      <c r="Z231" s="45"/>
      <c r="AA231" s="46"/>
      <c r="AB231" s="8"/>
      <c r="AC231" s="47"/>
      <c r="AD231" s="45"/>
      <c r="AE231" s="4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46"/>
      <c r="AV231" s="8"/>
      <c r="AW231" s="57"/>
      <c r="AY231" s="57"/>
    </row>
    <row r="232" spans="1:51" s="6" customFormat="1" ht="15.75">
      <c r="A232" s="5"/>
      <c r="B232" s="43" t="s">
        <v>319</v>
      </c>
      <c r="C232" s="44" t="s">
        <v>58</v>
      </c>
      <c r="D232" s="44">
        <v>3</v>
      </c>
      <c r="E232" s="45"/>
      <c r="F232" s="45"/>
      <c r="G232" s="45"/>
      <c r="H232" s="45"/>
      <c r="I232" s="45"/>
      <c r="J232" s="45"/>
      <c r="K232" s="46"/>
      <c r="L232" s="25"/>
      <c r="M232" s="47"/>
      <c r="N232" s="45"/>
      <c r="O232" s="45"/>
      <c r="P232" s="45"/>
      <c r="Q232" s="45"/>
      <c r="R232" s="45"/>
      <c r="S232" s="46"/>
      <c r="U232" s="47"/>
      <c r="V232" s="45"/>
      <c r="W232" s="45"/>
      <c r="X232" s="45"/>
      <c r="Y232" s="45"/>
      <c r="Z232" s="45"/>
      <c r="AA232" s="46"/>
      <c r="AB232" s="8"/>
      <c r="AC232" s="47"/>
      <c r="AD232" s="45"/>
      <c r="AE232" s="4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46"/>
      <c r="AV232" s="8"/>
      <c r="AW232" s="57"/>
      <c r="AY232" s="57"/>
    </row>
    <row r="233" spans="1:51" s="6" customFormat="1" ht="15.75">
      <c r="A233" s="5"/>
      <c r="B233" s="43" t="s">
        <v>320</v>
      </c>
      <c r="C233" s="44" t="s">
        <v>58</v>
      </c>
      <c r="D233" s="44">
        <v>3</v>
      </c>
      <c r="E233" s="45"/>
      <c r="F233" s="45"/>
      <c r="G233" s="45"/>
      <c r="H233" s="45"/>
      <c r="I233" s="45"/>
      <c r="J233" s="45"/>
      <c r="K233" s="46"/>
      <c r="L233" s="25"/>
      <c r="M233" s="47"/>
      <c r="N233" s="45"/>
      <c r="O233" s="45"/>
      <c r="P233" s="45"/>
      <c r="Q233" s="45"/>
      <c r="R233" s="45"/>
      <c r="S233" s="46"/>
      <c r="U233" s="47"/>
      <c r="V233" s="45"/>
      <c r="W233" s="45"/>
      <c r="X233" s="45"/>
      <c r="Y233" s="45"/>
      <c r="Z233" s="45"/>
      <c r="AA233" s="46"/>
      <c r="AB233" s="8"/>
      <c r="AC233" s="47"/>
      <c r="AD233" s="45"/>
      <c r="AE233" s="4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46"/>
      <c r="AV233" s="8"/>
      <c r="AW233" s="57"/>
      <c r="AY233" s="57"/>
    </row>
    <row r="234" spans="1:51" s="6" customFormat="1" ht="15.75">
      <c r="A234" s="5"/>
      <c r="B234" s="43" t="s">
        <v>321</v>
      </c>
      <c r="C234" s="44" t="s">
        <v>58</v>
      </c>
      <c r="D234" s="44">
        <v>3</v>
      </c>
      <c r="E234" s="45"/>
      <c r="F234" s="45"/>
      <c r="G234" s="45"/>
      <c r="H234" s="45"/>
      <c r="I234" s="45"/>
      <c r="J234" s="45"/>
      <c r="K234" s="46"/>
      <c r="L234" s="25"/>
      <c r="M234" s="47"/>
      <c r="N234" s="45"/>
      <c r="O234" s="45"/>
      <c r="P234" s="45"/>
      <c r="Q234" s="45"/>
      <c r="R234" s="45"/>
      <c r="S234" s="46"/>
      <c r="U234" s="47"/>
      <c r="V234" s="45"/>
      <c r="W234" s="45"/>
      <c r="X234" s="45"/>
      <c r="Y234" s="45"/>
      <c r="Z234" s="45"/>
      <c r="AA234" s="46"/>
      <c r="AB234" s="8"/>
      <c r="AC234" s="47"/>
      <c r="AD234" s="45"/>
      <c r="AE234" s="4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46"/>
      <c r="AV234" s="8"/>
      <c r="AW234" s="57"/>
      <c r="AY234" s="57"/>
    </row>
    <row r="235" spans="1:51" s="6" customFormat="1" ht="15.75">
      <c r="A235" s="5"/>
      <c r="B235" s="43" t="s">
        <v>322</v>
      </c>
      <c r="C235" s="44" t="s">
        <v>58</v>
      </c>
      <c r="D235" s="44">
        <v>3</v>
      </c>
      <c r="E235" s="45"/>
      <c r="F235" s="45"/>
      <c r="G235" s="45"/>
      <c r="H235" s="45"/>
      <c r="I235" s="45"/>
      <c r="J235" s="45"/>
      <c r="K235" s="46"/>
      <c r="L235" s="25"/>
      <c r="M235" s="47"/>
      <c r="N235" s="45"/>
      <c r="O235" s="45"/>
      <c r="P235" s="45"/>
      <c r="Q235" s="45"/>
      <c r="R235" s="45"/>
      <c r="S235" s="46"/>
      <c r="U235" s="47"/>
      <c r="V235" s="45"/>
      <c r="W235" s="45"/>
      <c r="X235" s="45"/>
      <c r="Y235" s="45"/>
      <c r="Z235" s="45"/>
      <c r="AA235" s="46"/>
      <c r="AB235" s="8"/>
      <c r="AC235" s="47"/>
      <c r="AD235" s="45"/>
      <c r="AE235" s="4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46"/>
      <c r="AV235" s="8"/>
      <c r="AW235" s="57"/>
      <c r="AY235" s="57"/>
    </row>
    <row r="236" spans="1:51" s="6" customFormat="1" ht="15.75">
      <c r="A236" s="5"/>
      <c r="B236" s="43" t="s">
        <v>323</v>
      </c>
      <c r="C236" s="44" t="s">
        <v>58</v>
      </c>
      <c r="D236" s="44">
        <v>3</v>
      </c>
      <c r="E236" s="45"/>
      <c r="F236" s="45"/>
      <c r="G236" s="45"/>
      <c r="H236" s="45"/>
      <c r="I236" s="45"/>
      <c r="J236" s="45"/>
      <c r="K236" s="46"/>
      <c r="L236" s="25"/>
      <c r="M236" s="47"/>
      <c r="N236" s="45"/>
      <c r="O236" s="45"/>
      <c r="P236" s="45"/>
      <c r="Q236" s="45"/>
      <c r="R236" s="45"/>
      <c r="S236" s="46"/>
      <c r="U236" s="47"/>
      <c r="V236" s="45"/>
      <c r="W236" s="45"/>
      <c r="X236" s="45"/>
      <c r="Y236" s="45"/>
      <c r="Z236" s="45"/>
      <c r="AA236" s="46"/>
      <c r="AB236" s="8"/>
      <c r="AC236" s="47"/>
      <c r="AD236" s="45"/>
      <c r="AE236" s="4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46"/>
      <c r="AV236" s="8"/>
      <c r="AW236" s="57"/>
      <c r="AY236" s="57"/>
    </row>
    <row r="237" spans="1:51" s="6" customFormat="1" ht="15.75">
      <c r="A237" s="5"/>
      <c r="B237" s="43" t="s">
        <v>324</v>
      </c>
      <c r="C237" s="44" t="s">
        <v>58</v>
      </c>
      <c r="D237" s="44">
        <v>3</v>
      </c>
      <c r="E237" s="45"/>
      <c r="F237" s="45"/>
      <c r="G237" s="45"/>
      <c r="H237" s="45"/>
      <c r="I237" s="45"/>
      <c r="J237" s="45"/>
      <c r="K237" s="46"/>
      <c r="L237" s="25"/>
      <c r="M237" s="47"/>
      <c r="N237" s="45"/>
      <c r="O237" s="45"/>
      <c r="P237" s="45"/>
      <c r="Q237" s="45"/>
      <c r="R237" s="45"/>
      <c r="S237" s="46"/>
      <c r="U237" s="47"/>
      <c r="V237" s="45"/>
      <c r="W237" s="45"/>
      <c r="X237" s="45"/>
      <c r="Y237" s="45"/>
      <c r="Z237" s="45"/>
      <c r="AA237" s="46"/>
      <c r="AB237" s="8"/>
      <c r="AC237" s="47"/>
      <c r="AD237" s="45"/>
      <c r="AE237" s="4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46"/>
      <c r="AV237" s="8"/>
      <c r="AW237" s="57"/>
      <c r="AY237" s="57"/>
    </row>
    <row r="238" spans="1:51" s="6" customFormat="1" ht="15.75">
      <c r="A238" s="5"/>
      <c r="B238" s="43" t="s">
        <v>325</v>
      </c>
      <c r="C238" s="44" t="s">
        <v>58</v>
      </c>
      <c r="D238" s="44">
        <v>3</v>
      </c>
      <c r="E238" s="45"/>
      <c r="F238" s="45"/>
      <c r="G238" s="45"/>
      <c r="H238" s="45"/>
      <c r="I238" s="45"/>
      <c r="J238" s="45"/>
      <c r="K238" s="46"/>
      <c r="L238" s="25"/>
      <c r="M238" s="47"/>
      <c r="N238" s="45"/>
      <c r="O238" s="45"/>
      <c r="P238" s="45"/>
      <c r="Q238" s="45"/>
      <c r="R238" s="45"/>
      <c r="S238" s="46"/>
      <c r="U238" s="47"/>
      <c r="V238" s="45"/>
      <c r="W238" s="45"/>
      <c r="X238" s="45"/>
      <c r="Y238" s="45"/>
      <c r="Z238" s="45"/>
      <c r="AA238" s="46"/>
      <c r="AB238" s="8"/>
      <c r="AC238" s="47"/>
      <c r="AD238" s="45"/>
      <c r="AE238" s="4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46"/>
      <c r="AV238" s="8"/>
      <c r="AW238" s="57"/>
      <c r="AY238" s="57"/>
    </row>
    <row r="239" spans="1:51" s="6" customFormat="1" ht="15.75">
      <c r="A239" s="5"/>
      <c r="B239" s="43" t="s">
        <v>326</v>
      </c>
      <c r="C239" s="44" t="s">
        <v>58</v>
      </c>
      <c r="D239" s="44">
        <v>3</v>
      </c>
      <c r="E239" s="45"/>
      <c r="F239" s="45"/>
      <c r="G239" s="45"/>
      <c r="H239" s="45"/>
      <c r="I239" s="45"/>
      <c r="J239" s="45"/>
      <c r="K239" s="46"/>
      <c r="L239" s="25"/>
      <c r="M239" s="47"/>
      <c r="N239" s="45"/>
      <c r="O239" s="45"/>
      <c r="P239" s="45"/>
      <c r="Q239" s="45"/>
      <c r="R239" s="45"/>
      <c r="S239" s="46"/>
      <c r="U239" s="47"/>
      <c r="V239" s="45"/>
      <c r="W239" s="45"/>
      <c r="X239" s="45"/>
      <c r="Y239" s="45"/>
      <c r="Z239" s="45"/>
      <c r="AA239" s="46"/>
      <c r="AB239" s="8"/>
      <c r="AC239" s="47"/>
      <c r="AD239" s="45"/>
      <c r="AE239" s="4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46"/>
      <c r="AV239" s="8"/>
      <c r="AW239" s="57"/>
      <c r="AY239" s="57"/>
    </row>
    <row r="240" spans="1:51" s="6" customFormat="1" ht="15.75">
      <c r="A240" s="5"/>
      <c r="B240" s="43" t="s">
        <v>327</v>
      </c>
      <c r="C240" s="44" t="s">
        <v>58</v>
      </c>
      <c r="D240" s="44">
        <v>3</v>
      </c>
      <c r="E240" s="45"/>
      <c r="F240" s="45"/>
      <c r="G240" s="45"/>
      <c r="H240" s="45"/>
      <c r="I240" s="45"/>
      <c r="J240" s="45"/>
      <c r="K240" s="46"/>
      <c r="L240" s="25"/>
      <c r="M240" s="47"/>
      <c r="N240" s="45"/>
      <c r="O240" s="45"/>
      <c r="P240" s="45"/>
      <c r="Q240" s="45"/>
      <c r="R240" s="45"/>
      <c r="S240" s="46"/>
      <c r="U240" s="47"/>
      <c r="V240" s="45"/>
      <c r="W240" s="45"/>
      <c r="X240" s="45"/>
      <c r="Y240" s="45"/>
      <c r="Z240" s="45"/>
      <c r="AA240" s="46"/>
      <c r="AB240" s="8"/>
      <c r="AC240" s="47"/>
      <c r="AD240" s="45"/>
      <c r="AE240" s="4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46"/>
      <c r="AV240" s="8"/>
      <c r="AW240" s="57"/>
      <c r="AY240" s="57"/>
    </row>
    <row r="241" spans="1:51" s="6" customFormat="1" ht="15.75">
      <c r="A241" s="5"/>
      <c r="B241" s="43" t="s">
        <v>328</v>
      </c>
      <c r="C241" s="44" t="s">
        <v>58</v>
      </c>
      <c r="D241" s="44">
        <v>3</v>
      </c>
      <c r="E241" s="45"/>
      <c r="F241" s="45"/>
      <c r="G241" s="45"/>
      <c r="H241" s="45"/>
      <c r="I241" s="45"/>
      <c r="J241" s="45"/>
      <c r="K241" s="46"/>
      <c r="L241" s="25"/>
      <c r="M241" s="47"/>
      <c r="N241" s="45"/>
      <c r="O241" s="45"/>
      <c r="P241" s="45"/>
      <c r="Q241" s="45"/>
      <c r="R241" s="45"/>
      <c r="S241" s="46"/>
      <c r="U241" s="47"/>
      <c r="V241" s="45"/>
      <c r="W241" s="45"/>
      <c r="X241" s="45"/>
      <c r="Y241" s="45"/>
      <c r="Z241" s="45"/>
      <c r="AA241" s="46"/>
      <c r="AB241" s="8"/>
      <c r="AC241" s="47"/>
      <c r="AD241" s="45"/>
      <c r="AE241" s="4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46"/>
      <c r="AV241" s="8"/>
      <c r="AW241" s="57"/>
      <c r="AY241" s="57"/>
    </row>
    <row r="242" spans="1:51" s="6" customFormat="1" ht="15.75">
      <c r="A242" s="5"/>
      <c r="B242" s="43" t="s">
        <v>329</v>
      </c>
      <c r="C242" s="44" t="s">
        <v>58</v>
      </c>
      <c r="D242" s="44">
        <v>3</v>
      </c>
      <c r="E242" s="45"/>
      <c r="F242" s="45"/>
      <c r="G242" s="45"/>
      <c r="H242" s="45"/>
      <c r="I242" s="45"/>
      <c r="J242" s="45"/>
      <c r="K242" s="46"/>
      <c r="L242" s="25"/>
      <c r="M242" s="47"/>
      <c r="N242" s="45"/>
      <c r="O242" s="45"/>
      <c r="P242" s="45"/>
      <c r="Q242" s="45"/>
      <c r="R242" s="45"/>
      <c r="S242" s="46"/>
      <c r="U242" s="47"/>
      <c r="V242" s="45"/>
      <c r="W242" s="45"/>
      <c r="X242" s="45"/>
      <c r="Y242" s="45"/>
      <c r="Z242" s="45"/>
      <c r="AA242" s="46"/>
      <c r="AB242" s="8"/>
      <c r="AC242" s="47"/>
      <c r="AD242" s="45"/>
      <c r="AE242" s="4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46"/>
      <c r="AV242" s="8"/>
      <c r="AW242" s="57"/>
      <c r="AY242" s="57"/>
    </row>
    <row r="243" spans="1:51" s="6" customFormat="1" ht="15.75">
      <c r="A243" s="5"/>
      <c r="B243" s="43" t="s">
        <v>330</v>
      </c>
      <c r="C243" s="44" t="s">
        <v>58</v>
      </c>
      <c r="D243" s="44">
        <v>3</v>
      </c>
      <c r="E243" s="45"/>
      <c r="F243" s="45"/>
      <c r="G243" s="45"/>
      <c r="H243" s="45"/>
      <c r="I243" s="45"/>
      <c r="J243" s="45"/>
      <c r="K243" s="46"/>
      <c r="L243" s="25"/>
      <c r="M243" s="47"/>
      <c r="N243" s="45"/>
      <c r="O243" s="45"/>
      <c r="P243" s="45"/>
      <c r="Q243" s="45"/>
      <c r="R243" s="45"/>
      <c r="S243" s="46"/>
      <c r="U243" s="47"/>
      <c r="V243" s="45"/>
      <c r="W243" s="45"/>
      <c r="X243" s="45"/>
      <c r="Y243" s="45"/>
      <c r="Z243" s="45"/>
      <c r="AA243" s="46"/>
      <c r="AB243" s="8"/>
      <c r="AC243" s="47"/>
      <c r="AD243" s="45"/>
      <c r="AE243" s="4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46"/>
      <c r="AV243" s="8"/>
      <c r="AW243" s="57"/>
      <c r="AY243" s="57"/>
    </row>
    <row r="244" spans="1:51" s="6" customFormat="1" ht="15.75">
      <c r="A244" s="5"/>
      <c r="B244" s="43" t="s">
        <v>331</v>
      </c>
      <c r="C244" s="44" t="s">
        <v>58</v>
      </c>
      <c r="D244" s="44">
        <v>3</v>
      </c>
      <c r="E244" s="45"/>
      <c r="F244" s="45"/>
      <c r="G244" s="45"/>
      <c r="H244" s="45"/>
      <c r="I244" s="45"/>
      <c r="J244" s="45"/>
      <c r="K244" s="46"/>
      <c r="L244" s="25"/>
      <c r="M244" s="47"/>
      <c r="N244" s="45"/>
      <c r="O244" s="45"/>
      <c r="P244" s="45"/>
      <c r="Q244" s="45"/>
      <c r="R244" s="45"/>
      <c r="S244" s="46"/>
      <c r="U244" s="47"/>
      <c r="V244" s="45"/>
      <c r="W244" s="45"/>
      <c r="X244" s="45"/>
      <c r="Y244" s="45"/>
      <c r="Z244" s="45"/>
      <c r="AA244" s="46"/>
      <c r="AB244" s="8"/>
      <c r="AC244" s="47"/>
      <c r="AD244" s="45"/>
      <c r="AE244" s="4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46"/>
      <c r="AV244" s="8"/>
      <c r="AW244" s="57"/>
      <c r="AY244" s="57"/>
    </row>
    <row r="245" spans="1:51" s="6" customFormat="1" ht="15.75">
      <c r="A245" s="5"/>
      <c r="B245" s="43" t="s">
        <v>332</v>
      </c>
      <c r="C245" s="44" t="s">
        <v>58</v>
      </c>
      <c r="D245" s="44">
        <v>3</v>
      </c>
      <c r="E245" s="45"/>
      <c r="F245" s="45"/>
      <c r="G245" s="45"/>
      <c r="H245" s="45"/>
      <c r="I245" s="45"/>
      <c r="J245" s="45"/>
      <c r="K245" s="46"/>
      <c r="L245" s="25"/>
      <c r="M245" s="47"/>
      <c r="N245" s="45"/>
      <c r="O245" s="45"/>
      <c r="P245" s="45"/>
      <c r="Q245" s="45"/>
      <c r="R245" s="45"/>
      <c r="S245" s="46"/>
      <c r="U245" s="47"/>
      <c r="V245" s="45"/>
      <c r="W245" s="45"/>
      <c r="X245" s="45"/>
      <c r="Y245" s="45"/>
      <c r="Z245" s="45"/>
      <c r="AA245" s="46"/>
      <c r="AB245" s="8"/>
      <c r="AC245" s="47"/>
      <c r="AD245" s="45"/>
      <c r="AE245" s="4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46"/>
      <c r="AV245" s="8"/>
      <c r="AW245" s="57"/>
      <c r="AY245" s="57"/>
    </row>
    <row r="246" spans="1:51" s="6" customFormat="1" ht="15.75">
      <c r="A246" s="5"/>
      <c r="B246" s="43" t="s">
        <v>333</v>
      </c>
      <c r="C246" s="44" t="s">
        <v>58</v>
      </c>
      <c r="D246" s="44">
        <v>3</v>
      </c>
      <c r="E246" s="45"/>
      <c r="F246" s="45"/>
      <c r="G246" s="45"/>
      <c r="H246" s="45"/>
      <c r="I246" s="45"/>
      <c r="J246" s="45"/>
      <c r="K246" s="46"/>
      <c r="L246" s="25"/>
      <c r="M246" s="47"/>
      <c r="N246" s="45"/>
      <c r="O246" s="45"/>
      <c r="P246" s="45"/>
      <c r="Q246" s="45"/>
      <c r="R246" s="45"/>
      <c r="S246" s="46"/>
      <c r="U246" s="47"/>
      <c r="V246" s="45"/>
      <c r="W246" s="45"/>
      <c r="X246" s="45"/>
      <c r="Y246" s="45"/>
      <c r="Z246" s="45"/>
      <c r="AA246" s="46"/>
      <c r="AB246" s="8"/>
      <c r="AC246" s="47"/>
      <c r="AD246" s="45"/>
      <c r="AE246" s="4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46"/>
      <c r="AV246" s="8"/>
      <c r="AW246" s="57"/>
      <c r="AY246" s="57"/>
    </row>
    <row r="247" spans="1:51" s="6" customFormat="1" ht="15.75">
      <c r="A247" s="5"/>
      <c r="B247" s="43" t="s">
        <v>334</v>
      </c>
      <c r="C247" s="44" t="s">
        <v>58</v>
      </c>
      <c r="D247" s="44">
        <v>3</v>
      </c>
      <c r="E247" s="45"/>
      <c r="F247" s="45"/>
      <c r="G247" s="45"/>
      <c r="H247" s="45"/>
      <c r="I247" s="45"/>
      <c r="J247" s="45"/>
      <c r="K247" s="46"/>
      <c r="L247" s="25"/>
      <c r="M247" s="47"/>
      <c r="N247" s="45"/>
      <c r="O247" s="45"/>
      <c r="P247" s="45"/>
      <c r="Q247" s="45"/>
      <c r="R247" s="45"/>
      <c r="S247" s="46"/>
      <c r="U247" s="47"/>
      <c r="V247" s="45"/>
      <c r="W247" s="45"/>
      <c r="X247" s="45"/>
      <c r="Y247" s="45"/>
      <c r="Z247" s="45"/>
      <c r="AA247" s="46"/>
      <c r="AB247" s="8"/>
      <c r="AC247" s="47"/>
      <c r="AD247" s="45"/>
      <c r="AE247" s="4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46"/>
      <c r="AV247" s="8"/>
      <c r="AW247" s="57"/>
      <c r="AY247" s="57"/>
    </row>
    <row r="248" spans="1:51" s="6" customFormat="1" ht="15.75">
      <c r="A248" s="5"/>
      <c r="B248" s="43" t="s">
        <v>335</v>
      </c>
      <c r="C248" s="44" t="s">
        <v>58</v>
      </c>
      <c r="D248" s="44">
        <v>3</v>
      </c>
      <c r="E248" s="45"/>
      <c r="F248" s="45"/>
      <c r="G248" s="45"/>
      <c r="H248" s="45"/>
      <c r="I248" s="45"/>
      <c r="J248" s="45"/>
      <c r="K248" s="46"/>
      <c r="L248" s="25"/>
      <c r="M248" s="47"/>
      <c r="N248" s="45"/>
      <c r="O248" s="45"/>
      <c r="P248" s="45"/>
      <c r="Q248" s="45"/>
      <c r="R248" s="45"/>
      <c r="S248" s="46"/>
      <c r="U248" s="47"/>
      <c r="V248" s="45"/>
      <c r="W248" s="45"/>
      <c r="X248" s="45"/>
      <c r="Y248" s="45"/>
      <c r="Z248" s="45"/>
      <c r="AA248" s="46"/>
      <c r="AB248" s="8"/>
      <c r="AC248" s="47"/>
      <c r="AD248" s="45"/>
      <c r="AE248" s="4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46"/>
      <c r="AV248" s="8"/>
      <c r="AW248" s="57"/>
      <c r="AY248" s="57"/>
    </row>
    <row r="249" spans="1:51" s="6" customFormat="1" ht="15.75">
      <c r="A249" s="5"/>
      <c r="B249" s="43" t="s">
        <v>336</v>
      </c>
      <c r="C249" s="44" t="s">
        <v>58</v>
      </c>
      <c r="D249" s="44">
        <v>3</v>
      </c>
      <c r="E249" s="45"/>
      <c r="F249" s="45"/>
      <c r="G249" s="45"/>
      <c r="H249" s="45"/>
      <c r="I249" s="45"/>
      <c r="J249" s="45"/>
      <c r="K249" s="46"/>
      <c r="L249" s="25"/>
      <c r="M249" s="47"/>
      <c r="N249" s="45"/>
      <c r="O249" s="45"/>
      <c r="P249" s="45"/>
      <c r="Q249" s="45"/>
      <c r="R249" s="45"/>
      <c r="S249" s="46"/>
      <c r="U249" s="47"/>
      <c r="V249" s="45"/>
      <c r="W249" s="45"/>
      <c r="X249" s="45"/>
      <c r="Y249" s="45"/>
      <c r="Z249" s="45"/>
      <c r="AA249" s="46"/>
      <c r="AB249" s="8"/>
      <c r="AC249" s="47"/>
      <c r="AD249" s="45"/>
      <c r="AE249" s="4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46"/>
      <c r="AV249" s="8"/>
      <c r="AW249" s="57"/>
      <c r="AY249" s="57"/>
    </row>
    <row r="250" spans="1:51" s="6" customFormat="1" ht="15.75">
      <c r="A250" s="5"/>
      <c r="B250" s="43" t="s">
        <v>337</v>
      </c>
      <c r="C250" s="44" t="s">
        <v>58</v>
      </c>
      <c r="D250" s="44">
        <v>3</v>
      </c>
      <c r="E250" s="45"/>
      <c r="F250" s="45"/>
      <c r="G250" s="45"/>
      <c r="H250" s="45"/>
      <c r="I250" s="45"/>
      <c r="J250" s="45"/>
      <c r="K250" s="46"/>
      <c r="L250" s="25"/>
      <c r="M250" s="47"/>
      <c r="N250" s="45"/>
      <c r="O250" s="45"/>
      <c r="P250" s="45"/>
      <c r="Q250" s="45"/>
      <c r="R250" s="45"/>
      <c r="S250" s="46"/>
      <c r="U250" s="47"/>
      <c r="V250" s="45"/>
      <c r="W250" s="45"/>
      <c r="X250" s="45"/>
      <c r="Y250" s="45"/>
      <c r="Z250" s="45"/>
      <c r="AA250" s="46"/>
      <c r="AB250" s="8"/>
      <c r="AC250" s="47"/>
      <c r="AD250" s="45"/>
      <c r="AE250" s="4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46"/>
      <c r="AV250" s="8"/>
      <c r="AW250" s="57"/>
      <c r="AY250" s="57"/>
    </row>
    <row r="251" spans="1:51" s="6" customFormat="1" ht="15.75">
      <c r="A251" s="5"/>
      <c r="B251" s="43" t="s">
        <v>338</v>
      </c>
      <c r="C251" s="44" t="s">
        <v>58</v>
      </c>
      <c r="D251" s="44">
        <v>3</v>
      </c>
      <c r="E251" s="45"/>
      <c r="F251" s="45"/>
      <c r="G251" s="45"/>
      <c r="H251" s="45"/>
      <c r="I251" s="45"/>
      <c r="J251" s="45"/>
      <c r="K251" s="46"/>
      <c r="L251" s="25"/>
      <c r="M251" s="47"/>
      <c r="N251" s="45"/>
      <c r="O251" s="45"/>
      <c r="P251" s="45"/>
      <c r="Q251" s="45"/>
      <c r="R251" s="45"/>
      <c r="S251" s="46"/>
      <c r="U251" s="47"/>
      <c r="V251" s="45"/>
      <c r="W251" s="45"/>
      <c r="X251" s="45"/>
      <c r="Y251" s="45"/>
      <c r="Z251" s="45"/>
      <c r="AA251" s="46"/>
      <c r="AB251" s="8"/>
      <c r="AC251" s="47"/>
      <c r="AD251" s="45"/>
      <c r="AE251" s="4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46"/>
      <c r="AV251" s="8"/>
      <c r="AW251" s="57"/>
      <c r="AY251" s="57"/>
    </row>
    <row r="252" spans="1:51" s="6" customFormat="1" ht="15.75">
      <c r="A252" s="5"/>
      <c r="B252" s="43" t="s">
        <v>339</v>
      </c>
      <c r="C252" s="44" t="s">
        <v>58</v>
      </c>
      <c r="D252" s="44">
        <v>3</v>
      </c>
      <c r="E252" s="45"/>
      <c r="F252" s="45"/>
      <c r="G252" s="45"/>
      <c r="H252" s="45"/>
      <c r="I252" s="45"/>
      <c r="J252" s="45"/>
      <c r="K252" s="46"/>
      <c r="L252" s="25"/>
      <c r="M252" s="47"/>
      <c r="N252" s="45"/>
      <c r="O252" s="45"/>
      <c r="P252" s="45"/>
      <c r="Q252" s="45"/>
      <c r="R252" s="45"/>
      <c r="S252" s="46"/>
      <c r="U252" s="47"/>
      <c r="V252" s="45"/>
      <c r="W252" s="45"/>
      <c r="X252" s="45"/>
      <c r="Y252" s="45"/>
      <c r="Z252" s="45"/>
      <c r="AA252" s="46"/>
      <c r="AB252" s="8"/>
      <c r="AC252" s="47"/>
      <c r="AD252" s="45"/>
      <c r="AE252" s="4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46"/>
      <c r="AV252" s="8"/>
      <c r="AW252" s="57"/>
      <c r="AY252" s="57"/>
    </row>
    <row r="253" spans="1:51" s="6" customFormat="1" ht="15.75">
      <c r="A253" s="5"/>
      <c r="B253" s="43" t="s">
        <v>340</v>
      </c>
      <c r="C253" s="44" t="s">
        <v>58</v>
      </c>
      <c r="D253" s="44">
        <v>3</v>
      </c>
      <c r="E253" s="45"/>
      <c r="F253" s="45"/>
      <c r="G253" s="45"/>
      <c r="H253" s="45"/>
      <c r="I253" s="45"/>
      <c r="J253" s="45"/>
      <c r="K253" s="46"/>
      <c r="L253" s="25"/>
      <c r="M253" s="47"/>
      <c r="N253" s="45"/>
      <c r="O253" s="45"/>
      <c r="P253" s="45"/>
      <c r="Q253" s="45"/>
      <c r="R253" s="45"/>
      <c r="S253" s="46"/>
      <c r="U253" s="47"/>
      <c r="V253" s="45"/>
      <c r="W253" s="45"/>
      <c r="X253" s="45"/>
      <c r="Y253" s="45"/>
      <c r="Z253" s="45"/>
      <c r="AA253" s="46"/>
      <c r="AB253" s="8"/>
      <c r="AC253" s="47"/>
      <c r="AD253" s="45"/>
      <c r="AE253" s="4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46"/>
      <c r="AV253" s="8"/>
      <c r="AW253" s="57"/>
      <c r="AY253" s="57"/>
    </row>
    <row r="254" spans="1:51" s="6" customFormat="1" ht="15.75">
      <c r="A254" s="5"/>
      <c r="B254" s="43" t="s">
        <v>341</v>
      </c>
      <c r="C254" s="44" t="s">
        <v>58</v>
      </c>
      <c r="D254" s="44">
        <v>3</v>
      </c>
      <c r="E254" s="45"/>
      <c r="F254" s="45"/>
      <c r="G254" s="45"/>
      <c r="H254" s="45"/>
      <c r="I254" s="45"/>
      <c r="J254" s="45"/>
      <c r="K254" s="46"/>
      <c r="L254" s="25"/>
      <c r="M254" s="47"/>
      <c r="N254" s="45"/>
      <c r="O254" s="45"/>
      <c r="P254" s="45"/>
      <c r="Q254" s="45"/>
      <c r="R254" s="45"/>
      <c r="S254" s="46"/>
      <c r="U254" s="47"/>
      <c r="V254" s="45"/>
      <c r="W254" s="45"/>
      <c r="X254" s="45"/>
      <c r="Y254" s="45"/>
      <c r="Z254" s="45"/>
      <c r="AA254" s="46"/>
      <c r="AB254" s="8"/>
      <c r="AC254" s="47"/>
      <c r="AD254" s="45"/>
      <c r="AE254" s="4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46"/>
      <c r="AV254" s="8"/>
      <c r="AW254" s="57"/>
      <c r="AY254" s="57"/>
    </row>
    <row r="255" spans="1:51" s="6" customFormat="1" ht="15.75">
      <c r="A255" s="5"/>
      <c r="B255" s="43" t="s">
        <v>342</v>
      </c>
      <c r="C255" s="44" t="s">
        <v>58</v>
      </c>
      <c r="D255" s="44">
        <v>3</v>
      </c>
      <c r="E255" s="45"/>
      <c r="F255" s="45"/>
      <c r="G255" s="45"/>
      <c r="H255" s="45"/>
      <c r="I255" s="45"/>
      <c r="J255" s="45"/>
      <c r="K255" s="46"/>
      <c r="L255" s="25"/>
      <c r="M255" s="47"/>
      <c r="N255" s="45"/>
      <c r="O255" s="45"/>
      <c r="P255" s="45"/>
      <c r="Q255" s="45"/>
      <c r="R255" s="45"/>
      <c r="S255" s="46"/>
      <c r="U255" s="47"/>
      <c r="V255" s="45"/>
      <c r="W255" s="45"/>
      <c r="X255" s="45"/>
      <c r="Y255" s="45"/>
      <c r="Z255" s="45"/>
      <c r="AA255" s="46"/>
      <c r="AB255" s="8"/>
      <c r="AC255" s="47"/>
      <c r="AD255" s="45"/>
      <c r="AE255" s="4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46"/>
      <c r="AV255" s="8"/>
      <c r="AW255" s="57"/>
      <c r="AY255" s="57"/>
    </row>
    <row r="256" spans="1:51" s="6" customFormat="1" ht="15.75">
      <c r="A256" s="5"/>
      <c r="B256" s="43" t="s">
        <v>343</v>
      </c>
      <c r="C256" s="44" t="s">
        <v>58</v>
      </c>
      <c r="D256" s="44">
        <v>3</v>
      </c>
      <c r="E256" s="45"/>
      <c r="F256" s="45"/>
      <c r="G256" s="45"/>
      <c r="H256" s="45"/>
      <c r="I256" s="45"/>
      <c r="J256" s="45"/>
      <c r="K256" s="46"/>
      <c r="L256" s="25"/>
      <c r="M256" s="47"/>
      <c r="N256" s="45"/>
      <c r="O256" s="45"/>
      <c r="P256" s="45"/>
      <c r="Q256" s="45"/>
      <c r="R256" s="45"/>
      <c r="S256" s="46"/>
      <c r="U256" s="47"/>
      <c r="V256" s="45"/>
      <c r="W256" s="45"/>
      <c r="X256" s="45"/>
      <c r="Y256" s="45"/>
      <c r="Z256" s="45"/>
      <c r="AA256" s="46"/>
      <c r="AB256" s="8"/>
      <c r="AC256" s="47"/>
      <c r="AD256" s="45"/>
      <c r="AE256" s="4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46"/>
      <c r="AV256" s="8"/>
      <c r="AW256" s="57"/>
      <c r="AY256" s="57"/>
    </row>
    <row r="257" spans="1:51" s="6" customFormat="1" ht="15.75">
      <c r="A257" s="5"/>
      <c r="B257" s="43" t="s">
        <v>344</v>
      </c>
      <c r="C257" s="44" t="s">
        <v>58</v>
      </c>
      <c r="D257" s="44">
        <v>3</v>
      </c>
      <c r="E257" s="45"/>
      <c r="F257" s="45"/>
      <c r="G257" s="45"/>
      <c r="H257" s="45"/>
      <c r="I257" s="45"/>
      <c r="J257" s="45"/>
      <c r="K257" s="46"/>
      <c r="L257" s="25"/>
      <c r="M257" s="47"/>
      <c r="N257" s="45"/>
      <c r="O257" s="45"/>
      <c r="P257" s="45"/>
      <c r="Q257" s="45"/>
      <c r="R257" s="45"/>
      <c r="S257" s="46"/>
      <c r="U257" s="47"/>
      <c r="V257" s="45"/>
      <c r="W257" s="45"/>
      <c r="X257" s="45"/>
      <c r="Y257" s="45"/>
      <c r="Z257" s="45"/>
      <c r="AA257" s="46"/>
      <c r="AB257" s="8"/>
      <c r="AC257" s="47"/>
      <c r="AD257" s="45"/>
      <c r="AE257" s="4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46"/>
      <c r="AV257" s="8"/>
      <c r="AW257" s="57"/>
      <c r="AY257" s="57"/>
    </row>
    <row r="258" spans="1:51" s="6" customFormat="1" ht="15.75">
      <c r="A258" s="5"/>
      <c r="B258" s="43" t="s">
        <v>345</v>
      </c>
      <c r="C258" s="44" t="s">
        <v>58</v>
      </c>
      <c r="D258" s="44">
        <v>3</v>
      </c>
      <c r="E258" s="45"/>
      <c r="F258" s="45"/>
      <c r="G258" s="45"/>
      <c r="H258" s="45"/>
      <c r="I258" s="45"/>
      <c r="J258" s="45"/>
      <c r="K258" s="46"/>
      <c r="L258" s="25"/>
      <c r="M258" s="47"/>
      <c r="N258" s="45"/>
      <c r="O258" s="45"/>
      <c r="P258" s="45"/>
      <c r="Q258" s="45"/>
      <c r="R258" s="45"/>
      <c r="S258" s="46"/>
      <c r="U258" s="47"/>
      <c r="V258" s="45"/>
      <c r="W258" s="45"/>
      <c r="X258" s="45"/>
      <c r="Y258" s="45"/>
      <c r="Z258" s="45"/>
      <c r="AA258" s="46"/>
      <c r="AB258" s="8"/>
      <c r="AC258" s="47"/>
      <c r="AD258" s="45"/>
      <c r="AE258" s="4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46"/>
      <c r="AV258" s="8"/>
      <c r="AW258" s="57"/>
      <c r="AY258" s="57"/>
    </row>
    <row r="259" spans="1:51" s="6" customFormat="1" ht="15.75">
      <c r="A259" s="5"/>
      <c r="B259" s="43" t="s">
        <v>346</v>
      </c>
      <c r="C259" s="44" t="s">
        <v>58</v>
      </c>
      <c r="D259" s="44">
        <v>3</v>
      </c>
      <c r="E259" s="45"/>
      <c r="F259" s="45"/>
      <c r="G259" s="45"/>
      <c r="H259" s="45"/>
      <c r="I259" s="45"/>
      <c r="J259" s="45"/>
      <c r="K259" s="46"/>
      <c r="L259" s="25"/>
      <c r="M259" s="47"/>
      <c r="N259" s="45"/>
      <c r="O259" s="45"/>
      <c r="P259" s="45"/>
      <c r="Q259" s="45"/>
      <c r="R259" s="45"/>
      <c r="S259" s="46"/>
      <c r="U259" s="47"/>
      <c r="V259" s="45"/>
      <c r="W259" s="45"/>
      <c r="X259" s="45"/>
      <c r="Y259" s="45"/>
      <c r="Z259" s="45"/>
      <c r="AA259" s="46"/>
      <c r="AB259" s="8"/>
      <c r="AC259" s="47"/>
      <c r="AD259" s="45"/>
      <c r="AE259" s="4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46"/>
      <c r="AV259" s="8"/>
      <c r="AW259" s="57"/>
      <c r="AY259" s="57"/>
    </row>
    <row r="260" spans="1:51" s="6" customFormat="1" ht="15.75">
      <c r="A260" s="5"/>
      <c r="B260" s="43" t="s">
        <v>347</v>
      </c>
      <c r="C260" s="44" t="s">
        <v>58</v>
      </c>
      <c r="D260" s="44">
        <v>3</v>
      </c>
      <c r="E260" s="45"/>
      <c r="F260" s="45"/>
      <c r="G260" s="45"/>
      <c r="H260" s="45"/>
      <c r="I260" s="45"/>
      <c r="J260" s="45"/>
      <c r="K260" s="46"/>
      <c r="L260" s="25"/>
      <c r="M260" s="47"/>
      <c r="N260" s="45"/>
      <c r="O260" s="45"/>
      <c r="P260" s="45"/>
      <c r="Q260" s="45"/>
      <c r="R260" s="45"/>
      <c r="S260" s="46"/>
      <c r="U260" s="47"/>
      <c r="V260" s="45"/>
      <c r="W260" s="45"/>
      <c r="X260" s="45"/>
      <c r="Y260" s="45"/>
      <c r="Z260" s="45"/>
      <c r="AA260" s="46"/>
      <c r="AB260" s="8"/>
      <c r="AC260" s="47"/>
      <c r="AD260" s="45"/>
      <c r="AE260" s="4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46"/>
      <c r="AV260" s="8"/>
      <c r="AW260" s="57"/>
      <c r="AY260" s="57"/>
    </row>
    <row r="261" spans="1:51" s="6" customFormat="1" ht="15.75">
      <c r="A261" s="5"/>
      <c r="B261" s="43" t="s">
        <v>348</v>
      </c>
      <c r="C261" s="44" t="s">
        <v>58</v>
      </c>
      <c r="D261" s="44">
        <v>3</v>
      </c>
      <c r="E261" s="45"/>
      <c r="F261" s="45"/>
      <c r="G261" s="45"/>
      <c r="H261" s="45"/>
      <c r="I261" s="45"/>
      <c r="J261" s="45"/>
      <c r="K261" s="46"/>
      <c r="L261" s="25"/>
      <c r="M261" s="47"/>
      <c r="N261" s="45"/>
      <c r="O261" s="45"/>
      <c r="P261" s="45"/>
      <c r="Q261" s="45"/>
      <c r="R261" s="45"/>
      <c r="S261" s="46"/>
      <c r="U261" s="47"/>
      <c r="V261" s="45"/>
      <c r="W261" s="45"/>
      <c r="X261" s="45"/>
      <c r="Y261" s="45"/>
      <c r="Z261" s="45"/>
      <c r="AA261" s="46"/>
      <c r="AB261" s="8"/>
      <c r="AC261" s="47"/>
      <c r="AD261" s="45"/>
      <c r="AE261" s="4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46"/>
      <c r="AV261" s="8"/>
      <c r="AW261" s="57"/>
      <c r="AY261" s="57"/>
    </row>
    <row r="262" spans="1:51" s="6" customFormat="1" ht="15.75">
      <c r="A262" s="5"/>
      <c r="B262" s="43" t="s">
        <v>349</v>
      </c>
      <c r="C262" s="44" t="s">
        <v>58</v>
      </c>
      <c r="D262" s="44">
        <v>3</v>
      </c>
      <c r="E262" s="45"/>
      <c r="F262" s="45"/>
      <c r="G262" s="45"/>
      <c r="H262" s="45"/>
      <c r="I262" s="45"/>
      <c r="J262" s="45"/>
      <c r="K262" s="46"/>
      <c r="L262" s="25"/>
      <c r="M262" s="47"/>
      <c r="N262" s="45"/>
      <c r="O262" s="45"/>
      <c r="P262" s="45"/>
      <c r="Q262" s="45"/>
      <c r="R262" s="45"/>
      <c r="S262" s="46"/>
      <c r="U262" s="47"/>
      <c r="V262" s="45"/>
      <c r="W262" s="45"/>
      <c r="X262" s="45"/>
      <c r="Y262" s="45"/>
      <c r="Z262" s="45"/>
      <c r="AA262" s="46"/>
      <c r="AB262" s="8"/>
      <c r="AC262" s="47"/>
      <c r="AD262" s="45"/>
      <c r="AE262" s="4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46"/>
      <c r="AV262" s="8"/>
      <c r="AW262" s="57"/>
      <c r="AY262" s="57"/>
    </row>
    <row r="263" spans="1:51" s="6" customFormat="1" ht="15.75">
      <c r="A263" s="5"/>
      <c r="B263" s="43" t="s">
        <v>350</v>
      </c>
      <c r="C263" s="44" t="s">
        <v>58</v>
      </c>
      <c r="D263" s="44">
        <v>3</v>
      </c>
      <c r="E263" s="45"/>
      <c r="F263" s="45"/>
      <c r="G263" s="45"/>
      <c r="H263" s="45"/>
      <c r="I263" s="45"/>
      <c r="J263" s="45"/>
      <c r="K263" s="46"/>
      <c r="L263" s="25"/>
      <c r="M263" s="47"/>
      <c r="N263" s="45"/>
      <c r="O263" s="45"/>
      <c r="P263" s="45"/>
      <c r="Q263" s="45"/>
      <c r="R263" s="45"/>
      <c r="S263" s="46"/>
      <c r="U263" s="47"/>
      <c r="V263" s="45"/>
      <c r="W263" s="45"/>
      <c r="X263" s="45"/>
      <c r="Y263" s="45"/>
      <c r="Z263" s="45"/>
      <c r="AA263" s="46"/>
      <c r="AB263" s="8"/>
      <c r="AC263" s="47"/>
      <c r="AD263" s="45"/>
      <c r="AE263" s="4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46"/>
      <c r="AV263" s="8"/>
      <c r="AW263" s="57"/>
      <c r="AY263" s="57"/>
    </row>
    <row r="264" spans="1:51" s="6" customFormat="1" ht="15.75">
      <c r="A264" s="5"/>
      <c r="B264" s="43" t="s">
        <v>351</v>
      </c>
      <c r="C264" s="44" t="s">
        <v>58</v>
      </c>
      <c r="D264" s="44">
        <v>3</v>
      </c>
      <c r="E264" s="45"/>
      <c r="F264" s="45"/>
      <c r="G264" s="45"/>
      <c r="H264" s="45"/>
      <c r="I264" s="45"/>
      <c r="J264" s="45"/>
      <c r="K264" s="46"/>
      <c r="L264" s="25"/>
      <c r="M264" s="47"/>
      <c r="N264" s="45"/>
      <c r="O264" s="45"/>
      <c r="P264" s="45"/>
      <c r="Q264" s="45"/>
      <c r="R264" s="45"/>
      <c r="S264" s="46"/>
      <c r="U264" s="47"/>
      <c r="V264" s="45"/>
      <c r="W264" s="45"/>
      <c r="X264" s="45"/>
      <c r="Y264" s="45"/>
      <c r="Z264" s="45"/>
      <c r="AA264" s="46"/>
      <c r="AB264" s="8"/>
      <c r="AC264" s="47"/>
      <c r="AD264" s="45"/>
      <c r="AE264" s="4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46"/>
      <c r="AV264" s="8"/>
      <c r="AW264" s="57"/>
      <c r="AY264" s="57"/>
    </row>
    <row r="265" spans="1:51" s="6" customFormat="1" ht="15.75">
      <c r="A265" s="5"/>
      <c r="B265" s="43" t="s">
        <v>352</v>
      </c>
      <c r="C265" s="44" t="s">
        <v>58</v>
      </c>
      <c r="D265" s="44">
        <v>3</v>
      </c>
      <c r="E265" s="45"/>
      <c r="F265" s="45"/>
      <c r="G265" s="45"/>
      <c r="H265" s="45"/>
      <c r="I265" s="45"/>
      <c r="J265" s="45"/>
      <c r="K265" s="46"/>
      <c r="L265" s="25"/>
      <c r="M265" s="47"/>
      <c r="N265" s="45"/>
      <c r="O265" s="45"/>
      <c r="P265" s="45"/>
      <c r="Q265" s="45"/>
      <c r="R265" s="45"/>
      <c r="S265" s="46"/>
      <c r="U265" s="47"/>
      <c r="V265" s="45"/>
      <c r="W265" s="45"/>
      <c r="X265" s="45"/>
      <c r="Y265" s="45"/>
      <c r="Z265" s="45"/>
      <c r="AA265" s="46"/>
      <c r="AB265" s="8"/>
      <c r="AC265" s="47"/>
      <c r="AD265" s="45"/>
      <c r="AE265" s="4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46"/>
      <c r="AV265" s="8"/>
      <c r="AW265" s="57"/>
      <c r="AY265" s="57"/>
    </row>
    <row r="266" spans="1:51" s="6" customFormat="1" ht="15.75">
      <c r="A266" s="5"/>
      <c r="B266" s="43" t="s">
        <v>353</v>
      </c>
      <c r="C266" s="44" t="s">
        <v>58</v>
      </c>
      <c r="D266" s="44">
        <v>3</v>
      </c>
      <c r="E266" s="45"/>
      <c r="F266" s="45"/>
      <c r="G266" s="45"/>
      <c r="H266" s="45"/>
      <c r="I266" s="45"/>
      <c r="J266" s="45"/>
      <c r="K266" s="46"/>
      <c r="L266" s="25"/>
      <c r="M266" s="47"/>
      <c r="N266" s="45"/>
      <c r="O266" s="45"/>
      <c r="P266" s="45"/>
      <c r="Q266" s="45"/>
      <c r="R266" s="45"/>
      <c r="S266" s="46"/>
      <c r="U266" s="47"/>
      <c r="V266" s="45"/>
      <c r="W266" s="45"/>
      <c r="X266" s="45"/>
      <c r="Y266" s="45"/>
      <c r="Z266" s="45"/>
      <c r="AA266" s="46"/>
      <c r="AB266" s="8"/>
      <c r="AC266" s="47"/>
      <c r="AD266" s="45"/>
      <c r="AE266" s="4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46"/>
      <c r="AV266" s="8"/>
      <c r="AW266" s="57"/>
      <c r="AY266" s="57"/>
    </row>
    <row r="267" spans="1:51" s="6" customFormat="1" ht="15.75">
      <c r="A267" s="5"/>
      <c r="B267" s="43" t="s">
        <v>354</v>
      </c>
      <c r="C267" s="44" t="s">
        <v>58</v>
      </c>
      <c r="D267" s="44">
        <v>3</v>
      </c>
      <c r="E267" s="45"/>
      <c r="F267" s="45"/>
      <c r="G267" s="45"/>
      <c r="H267" s="45"/>
      <c r="I267" s="45"/>
      <c r="J267" s="45"/>
      <c r="K267" s="46"/>
      <c r="L267" s="25"/>
      <c r="M267" s="47"/>
      <c r="N267" s="45"/>
      <c r="O267" s="45"/>
      <c r="P267" s="45"/>
      <c r="Q267" s="45"/>
      <c r="R267" s="45"/>
      <c r="S267" s="46"/>
      <c r="U267" s="47"/>
      <c r="V267" s="45"/>
      <c r="W267" s="45"/>
      <c r="X267" s="45"/>
      <c r="Y267" s="45"/>
      <c r="Z267" s="45"/>
      <c r="AA267" s="46"/>
      <c r="AB267" s="8"/>
      <c r="AC267" s="47"/>
      <c r="AD267" s="45"/>
      <c r="AE267" s="4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46"/>
      <c r="AV267" s="8"/>
      <c r="AW267" s="57"/>
      <c r="AY267" s="57"/>
    </row>
    <row r="268" spans="1:51" s="6" customFormat="1" ht="15.75">
      <c r="A268" s="5"/>
      <c r="B268" s="43" t="s">
        <v>355</v>
      </c>
      <c r="C268" s="44" t="s">
        <v>58</v>
      </c>
      <c r="D268" s="44">
        <v>3</v>
      </c>
      <c r="E268" s="45"/>
      <c r="F268" s="45"/>
      <c r="G268" s="45"/>
      <c r="H268" s="45"/>
      <c r="I268" s="45"/>
      <c r="J268" s="45"/>
      <c r="K268" s="46"/>
      <c r="L268" s="25"/>
      <c r="M268" s="47"/>
      <c r="N268" s="45"/>
      <c r="O268" s="45"/>
      <c r="P268" s="45"/>
      <c r="Q268" s="45"/>
      <c r="R268" s="45"/>
      <c r="S268" s="46"/>
      <c r="U268" s="47"/>
      <c r="V268" s="45"/>
      <c r="W268" s="45"/>
      <c r="X268" s="45"/>
      <c r="Y268" s="45"/>
      <c r="Z268" s="45"/>
      <c r="AA268" s="46"/>
      <c r="AB268" s="8"/>
      <c r="AC268" s="47"/>
      <c r="AD268" s="45"/>
      <c r="AE268" s="4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46"/>
      <c r="AV268" s="8"/>
      <c r="AW268" s="57"/>
      <c r="AY268" s="57"/>
    </row>
    <row r="269" spans="1:51" s="6" customFormat="1" ht="15.75">
      <c r="A269" s="5"/>
      <c r="B269" s="43" t="s">
        <v>356</v>
      </c>
      <c r="C269" s="44" t="s">
        <v>58</v>
      </c>
      <c r="D269" s="44">
        <v>3</v>
      </c>
      <c r="E269" s="45"/>
      <c r="F269" s="45"/>
      <c r="G269" s="45"/>
      <c r="H269" s="45"/>
      <c r="I269" s="45"/>
      <c r="J269" s="45"/>
      <c r="K269" s="46"/>
      <c r="L269" s="25"/>
      <c r="M269" s="47"/>
      <c r="N269" s="45"/>
      <c r="O269" s="45"/>
      <c r="P269" s="45"/>
      <c r="Q269" s="45"/>
      <c r="R269" s="45"/>
      <c r="S269" s="46"/>
      <c r="U269" s="47"/>
      <c r="V269" s="45"/>
      <c r="W269" s="45"/>
      <c r="X269" s="45"/>
      <c r="Y269" s="45"/>
      <c r="Z269" s="45"/>
      <c r="AA269" s="46"/>
      <c r="AB269" s="8"/>
      <c r="AC269" s="47"/>
      <c r="AD269" s="45"/>
      <c r="AE269" s="4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46"/>
      <c r="AV269" s="8"/>
      <c r="AW269" s="57"/>
      <c r="AY269" s="57"/>
    </row>
    <row r="270" spans="1:51" s="6" customFormat="1" ht="15.75">
      <c r="A270" s="5"/>
      <c r="B270" s="43" t="s">
        <v>357</v>
      </c>
      <c r="C270" s="44" t="s">
        <v>58</v>
      </c>
      <c r="D270" s="44">
        <v>3</v>
      </c>
      <c r="E270" s="45"/>
      <c r="F270" s="45"/>
      <c r="G270" s="45"/>
      <c r="H270" s="45"/>
      <c r="I270" s="45"/>
      <c r="J270" s="45"/>
      <c r="K270" s="46"/>
      <c r="L270" s="25"/>
      <c r="M270" s="47"/>
      <c r="N270" s="45"/>
      <c r="O270" s="45"/>
      <c r="P270" s="45"/>
      <c r="Q270" s="45"/>
      <c r="R270" s="45"/>
      <c r="S270" s="46"/>
      <c r="U270" s="47"/>
      <c r="V270" s="45"/>
      <c r="W270" s="45"/>
      <c r="X270" s="45"/>
      <c r="Y270" s="45"/>
      <c r="Z270" s="45"/>
      <c r="AA270" s="46"/>
      <c r="AB270" s="8"/>
      <c r="AC270" s="47"/>
      <c r="AD270" s="45"/>
      <c r="AE270" s="4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46"/>
      <c r="AV270" s="8"/>
      <c r="AW270" s="57"/>
      <c r="AY270" s="57"/>
    </row>
    <row r="271" spans="1:51" s="6" customFormat="1" ht="15.75">
      <c r="A271" s="5"/>
      <c r="B271" s="43" t="s">
        <v>358</v>
      </c>
      <c r="C271" s="44" t="s">
        <v>58</v>
      </c>
      <c r="D271" s="44">
        <v>3</v>
      </c>
      <c r="E271" s="45"/>
      <c r="F271" s="45"/>
      <c r="G271" s="45"/>
      <c r="H271" s="45"/>
      <c r="I271" s="45"/>
      <c r="J271" s="45"/>
      <c r="K271" s="46"/>
      <c r="L271" s="25"/>
      <c r="M271" s="47"/>
      <c r="N271" s="45"/>
      <c r="O271" s="45"/>
      <c r="P271" s="45"/>
      <c r="Q271" s="45"/>
      <c r="R271" s="45"/>
      <c r="S271" s="46"/>
      <c r="U271" s="47"/>
      <c r="V271" s="45"/>
      <c r="W271" s="45"/>
      <c r="X271" s="45"/>
      <c r="Y271" s="45"/>
      <c r="Z271" s="45"/>
      <c r="AA271" s="46"/>
      <c r="AB271" s="8"/>
      <c r="AC271" s="47"/>
      <c r="AD271" s="45"/>
      <c r="AE271" s="4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46"/>
      <c r="AV271" s="8"/>
      <c r="AW271" s="57"/>
      <c r="AY271" s="57"/>
    </row>
    <row r="272" spans="1:51" s="6" customFormat="1" ht="15.75">
      <c r="A272" s="5"/>
      <c r="B272" s="43" t="s">
        <v>359</v>
      </c>
      <c r="C272" s="44" t="s">
        <v>58</v>
      </c>
      <c r="D272" s="44">
        <v>3</v>
      </c>
      <c r="E272" s="45"/>
      <c r="F272" s="45"/>
      <c r="G272" s="45"/>
      <c r="H272" s="45"/>
      <c r="I272" s="45"/>
      <c r="J272" s="45"/>
      <c r="K272" s="46"/>
      <c r="L272" s="25"/>
      <c r="M272" s="47"/>
      <c r="N272" s="45"/>
      <c r="O272" s="45"/>
      <c r="P272" s="45"/>
      <c r="Q272" s="45"/>
      <c r="R272" s="45"/>
      <c r="S272" s="46"/>
      <c r="U272" s="47"/>
      <c r="V272" s="45"/>
      <c r="W272" s="45"/>
      <c r="X272" s="45"/>
      <c r="Y272" s="45"/>
      <c r="Z272" s="45"/>
      <c r="AA272" s="46"/>
      <c r="AB272" s="8"/>
      <c r="AC272" s="47"/>
      <c r="AD272" s="45"/>
      <c r="AE272" s="4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46"/>
      <c r="AV272" s="8"/>
      <c r="AW272" s="57"/>
      <c r="AY272" s="57"/>
    </row>
    <row r="273" spans="1:51" s="6" customFormat="1" ht="15.75">
      <c r="A273" s="5"/>
      <c r="B273" s="43" t="s">
        <v>360</v>
      </c>
      <c r="C273" s="44" t="s">
        <v>58</v>
      </c>
      <c r="D273" s="44">
        <v>3</v>
      </c>
      <c r="E273" s="45"/>
      <c r="F273" s="45"/>
      <c r="G273" s="45"/>
      <c r="H273" s="45"/>
      <c r="I273" s="45"/>
      <c r="J273" s="45"/>
      <c r="K273" s="46"/>
      <c r="L273" s="25"/>
      <c r="M273" s="47"/>
      <c r="N273" s="45"/>
      <c r="O273" s="45"/>
      <c r="P273" s="45"/>
      <c r="Q273" s="45"/>
      <c r="R273" s="45"/>
      <c r="S273" s="46"/>
      <c r="U273" s="47"/>
      <c r="V273" s="45"/>
      <c r="W273" s="45"/>
      <c r="X273" s="45"/>
      <c r="Y273" s="45"/>
      <c r="Z273" s="45"/>
      <c r="AA273" s="46"/>
      <c r="AB273" s="8"/>
      <c r="AC273" s="47"/>
      <c r="AD273" s="45"/>
      <c r="AE273" s="4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46"/>
      <c r="AV273" s="8"/>
      <c r="AW273" s="57"/>
      <c r="AY273" s="57"/>
    </row>
    <row r="274" spans="1:51" s="6" customFormat="1" ht="15.75">
      <c r="A274" s="5"/>
      <c r="B274" s="43" t="s">
        <v>361</v>
      </c>
      <c r="C274" s="44" t="s">
        <v>58</v>
      </c>
      <c r="D274" s="44">
        <v>3</v>
      </c>
      <c r="E274" s="45"/>
      <c r="F274" s="45"/>
      <c r="G274" s="45"/>
      <c r="H274" s="45"/>
      <c r="I274" s="45"/>
      <c r="J274" s="45"/>
      <c r="K274" s="46"/>
      <c r="L274" s="25"/>
      <c r="M274" s="47"/>
      <c r="N274" s="45"/>
      <c r="O274" s="45"/>
      <c r="P274" s="45"/>
      <c r="Q274" s="45"/>
      <c r="R274" s="45"/>
      <c r="S274" s="46"/>
      <c r="U274" s="47"/>
      <c r="V274" s="45"/>
      <c r="W274" s="45"/>
      <c r="X274" s="45"/>
      <c r="Y274" s="45"/>
      <c r="Z274" s="45"/>
      <c r="AA274" s="46"/>
      <c r="AB274" s="8"/>
      <c r="AC274" s="47"/>
      <c r="AD274" s="45"/>
      <c r="AE274" s="4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46"/>
      <c r="AV274" s="8"/>
      <c r="AW274" s="57"/>
      <c r="AY274" s="57"/>
    </row>
    <row r="275" spans="1:51" s="6" customFormat="1" ht="15.75">
      <c r="A275" s="5"/>
      <c r="B275" s="43" t="s">
        <v>362</v>
      </c>
      <c r="C275" s="44" t="s">
        <v>58</v>
      </c>
      <c r="D275" s="44">
        <v>3</v>
      </c>
      <c r="E275" s="45"/>
      <c r="F275" s="45"/>
      <c r="G275" s="45"/>
      <c r="H275" s="45"/>
      <c r="I275" s="45"/>
      <c r="J275" s="45"/>
      <c r="K275" s="46"/>
      <c r="L275" s="25"/>
      <c r="M275" s="47"/>
      <c r="N275" s="45"/>
      <c r="O275" s="45"/>
      <c r="P275" s="45"/>
      <c r="Q275" s="45"/>
      <c r="R275" s="45"/>
      <c r="S275" s="46"/>
      <c r="U275" s="47"/>
      <c r="V275" s="45"/>
      <c r="W275" s="45"/>
      <c r="X275" s="45"/>
      <c r="Y275" s="45"/>
      <c r="Z275" s="45"/>
      <c r="AA275" s="46"/>
      <c r="AB275" s="8"/>
      <c r="AC275" s="47"/>
      <c r="AD275" s="45"/>
      <c r="AE275" s="4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46"/>
      <c r="AV275" s="8"/>
      <c r="AW275" s="57"/>
      <c r="AY275" s="57"/>
    </row>
    <row r="276" spans="1:51" s="6" customFormat="1" ht="15.75">
      <c r="A276" s="5"/>
      <c r="B276" s="43" t="s">
        <v>363</v>
      </c>
      <c r="C276" s="44" t="s">
        <v>58</v>
      </c>
      <c r="D276" s="44">
        <v>3</v>
      </c>
      <c r="E276" s="45"/>
      <c r="F276" s="45"/>
      <c r="G276" s="45"/>
      <c r="H276" s="45"/>
      <c r="I276" s="45"/>
      <c r="J276" s="45"/>
      <c r="K276" s="46"/>
      <c r="L276" s="25"/>
      <c r="M276" s="47"/>
      <c r="N276" s="45"/>
      <c r="O276" s="45"/>
      <c r="P276" s="45"/>
      <c r="Q276" s="45"/>
      <c r="R276" s="45"/>
      <c r="S276" s="46"/>
      <c r="U276" s="47"/>
      <c r="V276" s="45"/>
      <c r="W276" s="45"/>
      <c r="X276" s="45"/>
      <c r="Y276" s="45"/>
      <c r="Z276" s="45"/>
      <c r="AA276" s="46"/>
      <c r="AB276" s="8"/>
      <c r="AC276" s="47"/>
      <c r="AD276" s="45"/>
      <c r="AE276" s="4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46"/>
      <c r="AV276" s="8"/>
      <c r="AW276" s="57"/>
      <c r="AY276" s="57"/>
    </row>
    <row r="277" spans="1:51" s="6" customFormat="1" ht="15.75">
      <c r="A277" s="5"/>
      <c r="B277" s="43" t="s">
        <v>364</v>
      </c>
      <c r="C277" s="44" t="s">
        <v>58</v>
      </c>
      <c r="D277" s="44">
        <v>3</v>
      </c>
      <c r="E277" s="45"/>
      <c r="F277" s="45"/>
      <c r="G277" s="45"/>
      <c r="H277" s="45"/>
      <c r="I277" s="45"/>
      <c r="J277" s="45"/>
      <c r="K277" s="46"/>
      <c r="L277" s="25"/>
      <c r="M277" s="47"/>
      <c r="N277" s="45"/>
      <c r="O277" s="45"/>
      <c r="P277" s="45"/>
      <c r="Q277" s="45"/>
      <c r="R277" s="45"/>
      <c r="S277" s="46"/>
      <c r="U277" s="47"/>
      <c r="V277" s="45"/>
      <c r="W277" s="45"/>
      <c r="X277" s="45"/>
      <c r="Y277" s="45"/>
      <c r="Z277" s="45"/>
      <c r="AA277" s="46"/>
      <c r="AB277" s="8"/>
      <c r="AC277" s="47"/>
      <c r="AD277" s="45"/>
      <c r="AE277" s="4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46"/>
      <c r="AV277" s="8"/>
      <c r="AW277" s="57"/>
      <c r="AY277" s="57"/>
    </row>
    <row r="278" spans="1:51" s="6" customFormat="1" ht="15.75">
      <c r="A278" s="5"/>
      <c r="B278" s="43" t="s">
        <v>365</v>
      </c>
      <c r="C278" s="44" t="s">
        <v>58</v>
      </c>
      <c r="D278" s="44">
        <v>3</v>
      </c>
      <c r="E278" s="45"/>
      <c r="F278" s="45"/>
      <c r="G278" s="45"/>
      <c r="H278" s="45"/>
      <c r="I278" s="45"/>
      <c r="J278" s="45"/>
      <c r="K278" s="46"/>
      <c r="L278" s="25"/>
      <c r="M278" s="47"/>
      <c r="N278" s="45"/>
      <c r="O278" s="45"/>
      <c r="P278" s="45"/>
      <c r="Q278" s="45"/>
      <c r="R278" s="45"/>
      <c r="S278" s="46"/>
      <c r="U278" s="47"/>
      <c r="V278" s="45"/>
      <c r="W278" s="45"/>
      <c r="X278" s="45"/>
      <c r="Y278" s="45"/>
      <c r="Z278" s="45"/>
      <c r="AA278" s="46"/>
      <c r="AB278" s="8"/>
      <c r="AC278" s="47"/>
      <c r="AD278" s="45"/>
      <c r="AE278" s="4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46"/>
      <c r="AV278" s="8"/>
      <c r="AW278" s="57"/>
      <c r="AY278" s="57"/>
    </row>
    <row r="279" spans="1:51" s="6" customFormat="1" ht="15.75">
      <c r="A279" s="5"/>
      <c r="B279" s="43" t="s">
        <v>366</v>
      </c>
      <c r="C279" s="44" t="s">
        <v>58</v>
      </c>
      <c r="D279" s="44">
        <v>3</v>
      </c>
      <c r="E279" s="45"/>
      <c r="F279" s="45"/>
      <c r="G279" s="45"/>
      <c r="H279" s="45"/>
      <c r="I279" s="45"/>
      <c r="J279" s="45"/>
      <c r="K279" s="46"/>
      <c r="L279" s="25"/>
      <c r="M279" s="47"/>
      <c r="N279" s="45"/>
      <c r="O279" s="45"/>
      <c r="P279" s="45"/>
      <c r="Q279" s="45"/>
      <c r="R279" s="45"/>
      <c r="S279" s="46"/>
      <c r="U279" s="47"/>
      <c r="V279" s="45"/>
      <c r="W279" s="45"/>
      <c r="X279" s="45"/>
      <c r="Y279" s="45"/>
      <c r="Z279" s="45"/>
      <c r="AA279" s="46"/>
      <c r="AB279" s="8"/>
      <c r="AC279" s="47"/>
      <c r="AD279" s="45"/>
      <c r="AE279" s="4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46"/>
      <c r="AV279" s="8"/>
      <c r="AW279" s="57"/>
      <c r="AY279" s="57"/>
    </row>
    <row r="280" spans="1:51" s="6" customFormat="1" ht="15.75">
      <c r="A280" s="5"/>
      <c r="B280" s="43" t="s">
        <v>367</v>
      </c>
      <c r="C280" s="44" t="s">
        <v>58</v>
      </c>
      <c r="D280" s="44">
        <v>3</v>
      </c>
      <c r="E280" s="45"/>
      <c r="F280" s="45"/>
      <c r="G280" s="45"/>
      <c r="H280" s="45"/>
      <c r="I280" s="45"/>
      <c r="J280" s="45"/>
      <c r="K280" s="46"/>
      <c r="L280" s="25"/>
      <c r="M280" s="47"/>
      <c r="N280" s="45"/>
      <c r="O280" s="45"/>
      <c r="P280" s="45"/>
      <c r="Q280" s="45"/>
      <c r="R280" s="45"/>
      <c r="S280" s="46"/>
      <c r="U280" s="47"/>
      <c r="V280" s="45"/>
      <c r="W280" s="45"/>
      <c r="X280" s="45"/>
      <c r="Y280" s="45"/>
      <c r="Z280" s="45"/>
      <c r="AA280" s="46"/>
      <c r="AB280" s="8"/>
      <c r="AC280" s="47"/>
      <c r="AD280" s="45"/>
      <c r="AE280" s="4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46"/>
      <c r="AV280" s="8"/>
      <c r="AW280" s="57"/>
      <c r="AY280" s="57"/>
    </row>
    <row r="281" spans="1:51" s="6" customFormat="1" ht="15.75">
      <c r="A281" s="5"/>
      <c r="B281" s="43" t="s">
        <v>368</v>
      </c>
      <c r="C281" s="44" t="s">
        <v>58</v>
      </c>
      <c r="D281" s="44">
        <v>3</v>
      </c>
      <c r="E281" s="45"/>
      <c r="F281" s="45"/>
      <c r="G281" s="45"/>
      <c r="H281" s="45"/>
      <c r="I281" s="45"/>
      <c r="J281" s="45"/>
      <c r="K281" s="46"/>
      <c r="L281" s="25"/>
      <c r="M281" s="47"/>
      <c r="N281" s="45"/>
      <c r="O281" s="45"/>
      <c r="P281" s="45"/>
      <c r="Q281" s="45"/>
      <c r="R281" s="45"/>
      <c r="S281" s="46"/>
      <c r="U281" s="47"/>
      <c r="V281" s="45"/>
      <c r="W281" s="45"/>
      <c r="X281" s="45"/>
      <c r="Y281" s="45"/>
      <c r="Z281" s="45"/>
      <c r="AA281" s="46"/>
      <c r="AB281" s="8"/>
      <c r="AC281" s="47"/>
      <c r="AD281" s="45"/>
      <c r="AE281" s="4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46"/>
      <c r="AV281" s="8"/>
      <c r="AW281" s="57"/>
      <c r="AY281" s="57"/>
    </row>
    <row r="282" spans="1:51" s="6" customFormat="1" ht="15.75">
      <c r="A282" s="5"/>
      <c r="B282" s="43" t="s">
        <v>369</v>
      </c>
      <c r="C282" s="44" t="s">
        <v>58</v>
      </c>
      <c r="D282" s="44">
        <v>3</v>
      </c>
      <c r="E282" s="45"/>
      <c r="F282" s="45"/>
      <c r="G282" s="45"/>
      <c r="H282" s="45"/>
      <c r="I282" s="45"/>
      <c r="J282" s="45"/>
      <c r="K282" s="46"/>
      <c r="L282" s="25"/>
      <c r="M282" s="47"/>
      <c r="N282" s="45"/>
      <c r="O282" s="45"/>
      <c r="P282" s="45"/>
      <c r="Q282" s="45"/>
      <c r="R282" s="45"/>
      <c r="S282" s="46"/>
      <c r="U282" s="47"/>
      <c r="V282" s="45"/>
      <c r="W282" s="45"/>
      <c r="X282" s="45"/>
      <c r="Y282" s="45"/>
      <c r="Z282" s="45"/>
      <c r="AA282" s="46"/>
      <c r="AB282" s="8"/>
      <c r="AC282" s="47"/>
      <c r="AD282" s="45"/>
      <c r="AE282" s="4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46"/>
      <c r="AV282" s="8"/>
      <c r="AW282" s="57"/>
      <c r="AY282" s="57"/>
    </row>
    <row r="283" spans="1:51" s="6" customFormat="1" ht="15.75">
      <c r="A283" s="5"/>
      <c r="B283" s="43" t="s">
        <v>370</v>
      </c>
      <c r="C283" s="44" t="s">
        <v>58</v>
      </c>
      <c r="D283" s="44">
        <v>3</v>
      </c>
      <c r="E283" s="45"/>
      <c r="F283" s="45"/>
      <c r="G283" s="45"/>
      <c r="H283" s="45"/>
      <c r="I283" s="45"/>
      <c r="J283" s="45"/>
      <c r="K283" s="46"/>
      <c r="L283" s="25"/>
      <c r="M283" s="47"/>
      <c r="N283" s="45"/>
      <c r="O283" s="45"/>
      <c r="P283" s="45"/>
      <c r="Q283" s="45"/>
      <c r="R283" s="45"/>
      <c r="S283" s="46"/>
      <c r="U283" s="47"/>
      <c r="V283" s="45"/>
      <c r="W283" s="45"/>
      <c r="X283" s="45"/>
      <c r="Y283" s="45"/>
      <c r="Z283" s="45"/>
      <c r="AA283" s="46"/>
      <c r="AB283" s="8"/>
      <c r="AC283" s="47"/>
      <c r="AD283" s="45"/>
      <c r="AE283" s="4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46"/>
      <c r="AV283" s="8"/>
      <c r="AW283" s="57"/>
      <c r="AY283" s="57"/>
    </row>
    <row r="284" spans="1:51" s="6" customFormat="1" ht="15.75">
      <c r="A284" s="5"/>
      <c r="B284" s="43" t="s">
        <v>371</v>
      </c>
      <c r="C284" s="44" t="s">
        <v>58</v>
      </c>
      <c r="D284" s="44">
        <v>3</v>
      </c>
      <c r="E284" s="45"/>
      <c r="F284" s="45"/>
      <c r="G284" s="45"/>
      <c r="H284" s="45"/>
      <c r="I284" s="45"/>
      <c r="J284" s="45"/>
      <c r="K284" s="46"/>
      <c r="L284" s="25"/>
      <c r="M284" s="47"/>
      <c r="N284" s="45"/>
      <c r="O284" s="45"/>
      <c r="P284" s="45"/>
      <c r="Q284" s="45"/>
      <c r="R284" s="45"/>
      <c r="S284" s="46"/>
      <c r="U284" s="47"/>
      <c r="V284" s="45"/>
      <c r="W284" s="45"/>
      <c r="X284" s="45"/>
      <c r="Y284" s="45"/>
      <c r="Z284" s="45"/>
      <c r="AA284" s="46"/>
      <c r="AB284" s="8"/>
      <c r="AC284" s="47"/>
      <c r="AD284" s="45"/>
      <c r="AE284" s="4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46"/>
      <c r="AV284" s="8"/>
      <c r="AW284" s="57"/>
      <c r="AY284" s="57"/>
    </row>
    <row r="285" spans="1:51" s="6" customFormat="1" ht="15.75">
      <c r="A285" s="5"/>
      <c r="B285" s="43" t="s">
        <v>372</v>
      </c>
      <c r="C285" s="44" t="s">
        <v>58</v>
      </c>
      <c r="D285" s="44">
        <v>3</v>
      </c>
      <c r="E285" s="45"/>
      <c r="F285" s="45"/>
      <c r="G285" s="45"/>
      <c r="H285" s="45"/>
      <c r="I285" s="45"/>
      <c r="J285" s="45"/>
      <c r="K285" s="46"/>
      <c r="L285" s="25"/>
      <c r="M285" s="47"/>
      <c r="N285" s="45"/>
      <c r="O285" s="45"/>
      <c r="P285" s="45"/>
      <c r="Q285" s="45"/>
      <c r="R285" s="45"/>
      <c r="S285" s="46"/>
      <c r="U285" s="47"/>
      <c r="V285" s="45"/>
      <c r="W285" s="45"/>
      <c r="X285" s="45"/>
      <c r="Y285" s="45"/>
      <c r="Z285" s="45"/>
      <c r="AA285" s="46"/>
      <c r="AB285" s="8"/>
      <c r="AC285" s="47"/>
      <c r="AD285" s="45"/>
      <c r="AE285" s="4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46"/>
      <c r="AV285" s="8"/>
      <c r="AW285" s="57"/>
      <c r="AY285" s="57"/>
    </row>
    <row r="286" spans="1:51" s="6" customFormat="1" ht="15.75">
      <c r="A286" s="5"/>
      <c r="B286" s="43" t="s">
        <v>373</v>
      </c>
      <c r="C286" s="44" t="s">
        <v>58</v>
      </c>
      <c r="D286" s="44">
        <v>3</v>
      </c>
      <c r="E286" s="45"/>
      <c r="F286" s="45"/>
      <c r="G286" s="45"/>
      <c r="H286" s="45"/>
      <c r="I286" s="45"/>
      <c r="J286" s="45"/>
      <c r="K286" s="46"/>
      <c r="L286" s="25"/>
      <c r="M286" s="47"/>
      <c r="N286" s="45"/>
      <c r="O286" s="45"/>
      <c r="P286" s="45"/>
      <c r="Q286" s="45"/>
      <c r="R286" s="45"/>
      <c r="S286" s="46"/>
      <c r="U286" s="47"/>
      <c r="V286" s="45"/>
      <c r="W286" s="45"/>
      <c r="X286" s="45"/>
      <c r="Y286" s="45"/>
      <c r="Z286" s="45"/>
      <c r="AA286" s="46"/>
      <c r="AB286" s="8"/>
      <c r="AC286" s="47"/>
      <c r="AD286" s="45"/>
      <c r="AE286" s="4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46"/>
      <c r="AV286" s="8"/>
      <c r="AW286" s="57"/>
      <c r="AY286" s="57"/>
    </row>
    <row r="287" spans="1:51" s="6" customFormat="1" ht="15.75">
      <c r="A287" s="5"/>
      <c r="B287" s="43" t="s">
        <v>374</v>
      </c>
      <c r="C287" s="44" t="s">
        <v>58</v>
      </c>
      <c r="D287" s="44">
        <v>3</v>
      </c>
      <c r="E287" s="45"/>
      <c r="F287" s="45"/>
      <c r="G287" s="45"/>
      <c r="H287" s="45"/>
      <c r="I287" s="45"/>
      <c r="J287" s="45"/>
      <c r="K287" s="46"/>
      <c r="L287" s="25"/>
      <c r="M287" s="47"/>
      <c r="N287" s="45"/>
      <c r="O287" s="45"/>
      <c r="P287" s="45"/>
      <c r="Q287" s="45"/>
      <c r="R287" s="45"/>
      <c r="S287" s="46"/>
      <c r="U287" s="47"/>
      <c r="V287" s="45"/>
      <c r="W287" s="45"/>
      <c r="X287" s="45"/>
      <c r="Y287" s="45"/>
      <c r="Z287" s="45"/>
      <c r="AA287" s="46"/>
      <c r="AB287" s="8"/>
      <c r="AC287" s="47"/>
      <c r="AD287" s="45"/>
      <c r="AE287" s="4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46"/>
      <c r="AV287" s="8"/>
      <c r="AW287" s="57"/>
      <c r="AY287" s="57"/>
    </row>
    <row r="288" spans="1:51" s="6" customFormat="1" ht="15.75">
      <c r="A288" s="5"/>
      <c r="B288" s="43" t="s">
        <v>375</v>
      </c>
      <c r="C288" s="44" t="s">
        <v>58</v>
      </c>
      <c r="D288" s="44">
        <v>3</v>
      </c>
      <c r="E288" s="45"/>
      <c r="F288" s="45"/>
      <c r="G288" s="45"/>
      <c r="H288" s="45"/>
      <c r="I288" s="45"/>
      <c r="J288" s="45"/>
      <c r="K288" s="46"/>
      <c r="L288" s="25"/>
      <c r="M288" s="47"/>
      <c r="N288" s="45"/>
      <c r="O288" s="45"/>
      <c r="P288" s="45"/>
      <c r="Q288" s="45"/>
      <c r="R288" s="45"/>
      <c r="S288" s="46"/>
      <c r="U288" s="47"/>
      <c r="V288" s="45"/>
      <c r="W288" s="45"/>
      <c r="X288" s="45"/>
      <c r="Y288" s="45"/>
      <c r="Z288" s="45"/>
      <c r="AA288" s="46"/>
      <c r="AB288" s="8"/>
      <c r="AC288" s="47"/>
      <c r="AD288" s="45"/>
      <c r="AE288" s="4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46"/>
      <c r="AV288" s="8"/>
      <c r="AW288" s="57"/>
      <c r="AY288" s="57"/>
    </row>
    <row r="289" spans="1:51" s="6" customFormat="1" ht="15.75">
      <c r="A289" s="5"/>
      <c r="B289" s="43" t="s">
        <v>376</v>
      </c>
      <c r="C289" s="44" t="s">
        <v>58</v>
      </c>
      <c r="D289" s="44">
        <v>3</v>
      </c>
      <c r="E289" s="45"/>
      <c r="F289" s="45"/>
      <c r="G289" s="45"/>
      <c r="H289" s="45"/>
      <c r="I289" s="45"/>
      <c r="J289" s="45"/>
      <c r="K289" s="46"/>
      <c r="L289" s="25"/>
      <c r="M289" s="47"/>
      <c r="N289" s="45"/>
      <c r="O289" s="45"/>
      <c r="P289" s="45"/>
      <c r="Q289" s="45"/>
      <c r="R289" s="45"/>
      <c r="S289" s="46"/>
      <c r="U289" s="47"/>
      <c r="V289" s="45"/>
      <c r="W289" s="45"/>
      <c r="X289" s="45"/>
      <c r="Y289" s="45"/>
      <c r="Z289" s="45"/>
      <c r="AA289" s="46"/>
      <c r="AB289" s="8"/>
      <c r="AC289" s="47"/>
      <c r="AD289" s="45"/>
      <c r="AE289" s="4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46"/>
      <c r="AV289" s="8"/>
      <c r="AW289" s="57"/>
      <c r="AY289" s="57"/>
    </row>
    <row r="290" spans="1:51" s="6" customFormat="1" ht="15.75">
      <c r="A290" s="5"/>
      <c r="B290" s="43" t="s">
        <v>377</v>
      </c>
      <c r="C290" s="44" t="s">
        <v>58</v>
      </c>
      <c r="D290" s="44">
        <v>3</v>
      </c>
      <c r="E290" s="45"/>
      <c r="F290" s="45"/>
      <c r="G290" s="45"/>
      <c r="H290" s="45"/>
      <c r="I290" s="45"/>
      <c r="J290" s="45"/>
      <c r="K290" s="46"/>
      <c r="L290" s="25"/>
      <c r="M290" s="47"/>
      <c r="N290" s="45"/>
      <c r="O290" s="45"/>
      <c r="P290" s="45"/>
      <c r="Q290" s="45"/>
      <c r="R290" s="45"/>
      <c r="S290" s="46"/>
      <c r="U290" s="47"/>
      <c r="V290" s="45"/>
      <c r="W290" s="45"/>
      <c r="X290" s="45"/>
      <c r="Y290" s="45"/>
      <c r="Z290" s="45"/>
      <c r="AA290" s="46"/>
      <c r="AB290" s="8"/>
      <c r="AC290" s="47"/>
      <c r="AD290" s="45"/>
      <c r="AE290" s="4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46"/>
      <c r="AV290" s="8"/>
      <c r="AW290" s="57"/>
      <c r="AY290" s="57"/>
    </row>
    <row r="291" spans="1:51" s="6" customFormat="1" ht="15.75">
      <c r="A291" s="5"/>
      <c r="B291" s="43" t="s">
        <v>378</v>
      </c>
      <c r="C291" s="44" t="s">
        <v>58</v>
      </c>
      <c r="D291" s="44">
        <v>3</v>
      </c>
      <c r="E291" s="45"/>
      <c r="F291" s="45"/>
      <c r="G291" s="45"/>
      <c r="H291" s="45"/>
      <c r="I291" s="45"/>
      <c r="J291" s="45"/>
      <c r="K291" s="46"/>
      <c r="L291" s="25"/>
      <c r="M291" s="47"/>
      <c r="N291" s="45"/>
      <c r="O291" s="45"/>
      <c r="P291" s="45"/>
      <c r="Q291" s="45"/>
      <c r="R291" s="45"/>
      <c r="S291" s="46"/>
      <c r="U291" s="47"/>
      <c r="V291" s="45"/>
      <c r="W291" s="45"/>
      <c r="X291" s="45"/>
      <c r="Y291" s="45"/>
      <c r="Z291" s="45"/>
      <c r="AA291" s="46"/>
      <c r="AB291" s="8"/>
      <c r="AC291" s="47"/>
      <c r="AD291" s="45"/>
      <c r="AE291" s="4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46"/>
      <c r="AV291" s="8"/>
      <c r="AW291" s="57"/>
      <c r="AY291" s="57"/>
    </row>
    <row r="292" spans="1:51" s="6" customFormat="1" ht="15.75">
      <c r="A292" s="5"/>
      <c r="B292" s="43" t="s">
        <v>379</v>
      </c>
      <c r="C292" s="44" t="s">
        <v>58</v>
      </c>
      <c r="D292" s="44">
        <v>3</v>
      </c>
      <c r="E292" s="45"/>
      <c r="F292" s="45"/>
      <c r="G292" s="45"/>
      <c r="H292" s="45"/>
      <c r="I292" s="45"/>
      <c r="J292" s="45"/>
      <c r="K292" s="46"/>
      <c r="L292" s="25"/>
      <c r="M292" s="47"/>
      <c r="N292" s="45"/>
      <c r="O292" s="45"/>
      <c r="P292" s="45"/>
      <c r="Q292" s="45"/>
      <c r="R292" s="45"/>
      <c r="S292" s="46"/>
      <c r="U292" s="47"/>
      <c r="V292" s="45"/>
      <c r="W292" s="45"/>
      <c r="X292" s="45"/>
      <c r="Y292" s="45"/>
      <c r="Z292" s="45"/>
      <c r="AA292" s="46"/>
      <c r="AB292" s="8"/>
      <c r="AC292" s="47"/>
      <c r="AD292" s="45"/>
      <c r="AE292" s="4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46"/>
      <c r="AV292" s="8"/>
      <c r="AW292" s="57"/>
      <c r="AY292" s="57"/>
    </row>
    <row r="293" spans="1:51" s="6" customFormat="1" ht="15.75">
      <c r="A293" s="5"/>
      <c r="B293" s="43" t="s">
        <v>380</v>
      </c>
      <c r="C293" s="44" t="s">
        <v>58</v>
      </c>
      <c r="D293" s="44">
        <v>3</v>
      </c>
      <c r="E293" s="45"/>
      <c r="F293" s="45"/>
      <c r="G293" s="45"/>
      <c r="H293" s="45"/>
      <c r="I293" s="45"/>
      <c r="J293" s="45"/>
      <c r="K293" s="46"/>
      <c r="L293" s="25"/>
      <c r="M293" s="47"/>
      <c r="N293" s="45"/>
      <c r="O293" s="45"/>
      <c r="P293" s="45"/>
      <c r="Q293" s="45"/>
      <c r="R293" s="45"/>
      <c r="S293" s="46"/>
      <c r="U293" s="47"/>
      <c r="V293" s="45"/>
      <c r="W293" s="45"/>
      <c r="X293" s="45"/>
      <c r="Y293" s="45"/>
      <c r="Z293" s="45"/>
      <c r="AA293" s="46"/>
      <c r="AB293" s="8"/>
      <c r="AC293" s="47"/>
      <c r="AD293" s="45"/>
      <c r="AE293" s="4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46"/>
      <c r="AV293" s="8"/>
      <c r="AW293" s="57"/>
      <c r="AY293" s="57"/>
    </row>
    <row r="294" spans="1:51" s="6" customFormat="1" ht="15.75">
      <c r="A294" s="5"/>
      <c r="B294" s="43" t="s">
        <v>381</v>
      </c>
      <c r="C294" s="44" t="s">
        <v>58</v>
      </c>
      <c r="D294" s="44">
        <v>3</v>
      </c>
      <c r="E294" s="45"/>
      <c r="F294" s="45"/>
      <c r="G294" s="45"/>
      <c r="H294" s="45"/>
      <c r="I294" s="45"/>
      <c r="J294" s="45"/>
      <c r="K294" s="46"/>
      <c r="L294" s="25"/>
      <c r="M294" s="47"/>
      <c r="N294" s="45"/>
      <c r="O294" s="45"/>
      <c r="P294" s="45"/>
      <c r="Q294" s="45"/>
      <c r="R294" s="45"/>
      <c r="S294" s="46"/>
      <c r="U294" s="47"/>
      <c r="V294" s="45"/>
      <c r="W294" s="45"/>
      <c r="X294" s="45"/>
      <c r="Y294" s="45"/>
      <c r="Z294" s="45"/>
      <c r="AA294" s="46"/>
      <c r="AB294" s="8"/>
      <c r="AC294" s="47"/>
      <c r="AD294" s="45"/>
      <c r="AE294" s="4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46"/>
      <c r="AV294" s="8"/>
      <c r="AW294" s="57"/>
      <c r="AY294" s="57"/>
    </row>
    <row r="295" spans="1:51" s="6" customFormat="1" ht="15.75">
      <c r="A295" s="5"/>
      <c r="B295" s="43" t="s">
        <v>382</v>
      </c>
      <c r="C295" s="44" t="s">
        <v>58</v>
      </c>
      <c r="D295" s="44">
        <v>3</v>
      </c>
      <c r="E295" s="45"/>
      <c r="F295" s="45"/>
      <c r="G295" s="45"/>
      <c r="H295" s="45"/>
      <c r="I295" s="45"/>
      <c r="J295" s="45"/>
      <c r="K295" s="46"/>
      <c r="L295" s="25"/>
      <c r="M295" s="47"/>
      <c r="N295" s="45"/>
      <c r="O295" s="45"/>
      <c r="P295" s="45"/>
      <c r="Q295" s="45"/>
      <c r="R295" s="45"/>
      <c r="S295" s="46"/>
      <c r="U295" s="47"/>
      <c r="V295" s="45"/>
      <c r="W295" s="45"/>
      <c r="X295" s="45"/>
      <c r="Y295" s="45"/>
      <c r="Z295" s="45"/>
      <c r="AA295" s="46"/>
      <c r="AB295" s="8"/>
      <c r="AC295" s="47"/>
      <c r="AD295" s="45"/>
      <c r="AE295" s="4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46"/>
      <c r="AV295" s="8"/>
      <c r="AW295" s="57"/>
      <c r="AY295" s="57"/>
    </row>
    <row r="296" spans="1:51" s="6" customFormat="1" ht="15.75">
      <c r="A296" s="5"/>
      <c r="B296" s="43" t="s">
        <v>383</v>
      </c>
      <c r="C296" s="44" t="s">
        <v>58</v>
      </c>
      <c r="D296" s="44">
        <v>3</v>
      </c>
      <c r="E296" s="45"/>
      <c r="F296" s="45"/>
      <c r="G296" s="45"/>
      <c r="H296" s="45"/>
      <c r="I296" s="45"/>
      <c r="J296" s="45"/>
      <c r="K296" s="46"/>
      <c r="L296" s="25"/>
      <c r="M296" s="47"/>
      <c r="N296" s="45"/>
      <c r="O296" s="45"/>
      <c r="P296" s="45"/>
      <c r="Q296" s="45"/>
      <c r="R296" s="45"/>
      <c r="S296" s="46"/>
      <c r="U296" s="47"/>
      <c r="V296" s="45"/>
      <c r="W296" s="45"/>
      <c r="X296" s="45"/>
      <c r="Y296" s="45"/>
      <c r="Z296" s="45"/>
      <c r="AA296" s="46"/>
      <c r="AB296" s="8"/>
      <c r="AC296" s="47"/>
      <c r="AD296" s="45"/>
      <c r="AE296" s="4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46"/>
      <c r="AV296" s="8"/>
      <c r="AW296" s="57"/>
      <c r="AY296" s="57"/>
    </row>
    <row r="297" spans="1:51" s="6" customFormat="1" ht="15.75">
      <c r="A297" s="5"/>
      <c r="B297" s="43" t="s">
        <v>384</v>
      </c>
      <c r="C297" s="44" t="s">
        <v>58</v>
      </c>
      <c r="D297" s="44">
        <v>3</v>
      </c>
      <c r="E297" s="45"/>
      <c r="F297" s="45"/>
      <c r="G297" s="45"/>
      <c r="H297" s="45"/>
      <c r="I297" s="45"/>
      <c r="J297" s="45"/>
      <c r="K297" s="46"/>
      <c r="L297" s="25"/>
      <c r="M297" s="47"/>
      <c r="N297" s="45"/>
      <c r="O297" s="45"/>
      <c r="P297" s="45"/>
      <c r="Q297" s="45"/>
      <c r="R297" s="45"/>
      <c r="S297" s="46"/>
      <c r="U297" s="47"/>
      <c r="V297" s="45"/>
      <c r="W297" s="45"/>
      <c r="X297" s="45"/>
      <c r="Y297" s="45"/>
      <c r="Z297" s="45"/>
      <c r="AA297" s="46"/>
      <c r="AB297" s="8"/>
      <c r="AC297" s="47"/>
      <c r="AD297" s="45"/>
      <c r="AE297" s="4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46"/>
      <c r="AV297" s="8"/>
      <c r="AW297" s="57"/>
      <c r="AY297" s="57"/>
    </row>
    <row r="298" spans="1:51" s="6" customFormat="1" ht="15.75">
      <c r="A298" s="5"/>
      <c r="B298" s="43" t="s">
        <v>385</v>
      </c>
      <c r="C298" s="44" t="s">
        <v>58</v>
      </c>
      <c r="D298" s="44">
        <v>3</v>
      </c>
      <c r="E298" s="45"/>
      <c r="F298" s="45"/>
      <c r="G298" s="45"/>
      <c r="H298" s="45"/>
      <c r="I298" s="45"/>
      <c r="J298" s="45"/>
      <c r="K298" s="46"/>
      <c r="L298" s="25"/>
      <c r="M298" s="47"/>
      <c r="N298" s="45"/>
      <c r="O298" s="45"/>
      <c r="P298" s="45"/>
      <c r="Q298" s="45"/>
      <c r="R298" s="45"/>
      <c r="S298" s="46"/>
      <c r="U298" s="47"/>
      <c r="V298" s="45"/>
      <c r="W298" s="45"/>
      <c r="X298" s="45"/>
      <c r="Y298" s="45"/>
      <c r="Z298" s="45"/>
      <c r="AA298" s="46"/>
      <c r="AB298" s="8"/>
      <c r="AC298" s="47"/>
      <c r="AD298" s="45"/>
      <c r="AE298" s="4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46"/>
      <c r="AV298" s="8"/>
      <c r="AW298" s="57"/>
      <c r="AY298" s="57"/>
    </row>
    <row r="299" spans="1:51" s="6" customFormat="1" ht="15.75">
      <c r="A299" s="5"/>
      <c r="B299" s="43" t="s">
        <v>386</v>
      </c>
      <c r="C299" s="44" t="s">
        <v>58</v>
      </c>
      <c r="D299" s="44">
        <v>3</v>
      </c>
      <c r="E299" s="45"/>
      <c r="F299" s="45"/>
      <c r="G299" s="45"/>
      <c r="H299" s="45"/>
      <c r="I299" s="45"/>
      <c r="J299" s="45"/>
      <c r="K299" s="46"/>
      <c r="L299" s="25"/>
      <c r="M299" s="47"/>
      <c r="N299" s="45"/>
      <c r="O299" s="45"/>
      <c r="P299" s="45"/>
      <c r="Q299" s="45"/>
      <c r="R299" s="45"/>
      <c r="S299" s="46"/>
      <c r="U299" s="47"/>
      <c r="V299" s="45"/>
      <c r="W299" s="45"/>
      <c r="X299" s="45"/>
      <c r="Y299" s="45"/>
      <c r="Z299" s="45"/>
      <c r="AA299" s="46"/>
      <c r="AB299" s="8"/>
      <c r="AC299" s="47"/>
      <c r="AD299" s="45"/>
      <c r="AE299" s="4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46"/>
      <c r="AV299" s="8"/>
      <c r="AW299" s="57"/>
      <c r="AY299" s="57"/>
    </row>
    <row r="300" spans="1:51" s="6" customFormat="1" ht="15.75">
      <c r="A300" s="5"/>
      <c r="B300" s="43" t="s">
        <v>387</v>
      </c>
      <c r="C300" s="44" t="s">
        <v>58</v>
      </c>
      <c r="D300" s="44">
        <v>3</v>
      </c>
      <c r="E300" s="45"/>
      <c r="F300" s="45"/>
      <c r="G300" s="45"/>
      <c r="H300" s="45"/>
      <c r="I300" s="45"/>
      <c r="J300" s="45"/>
      <c r="K300" s="46"/>
      <c r="L300" s="25"/>
      <c r="M300" s="47"/>
      <c r="N300" s="45"/>
      <c r="O300" s="45"/>
      <c r="P300" s="45"/>
      <c r="Q300" s="45"/>
      <c r="R300" s="45"/>
      <c r="S300" s="46"/>
      <c r="U300" s="47"/>
      <c r="V300" s="45"/>
      <c r="W300" s="45"/>
      <c r="X300" s="45"/>
      <c r="Y300" s="45"/>
      <c r="Z300" s="45"/>
      <c r="AA300" s="46"/>
      <c r="AB300" s="8"/>
      <c r="AC300" s="47"/>
      <c r="AD300" s="45"/>
      <c r="AE300" s="4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46"/>
      <c r="AV300" s="8"/>
      <c r="AW300" s="57"/>
      <c r="AY300" s="57"/>
    </row>
    <row r="301" spans="1:51" s="6" customFormat="1" ht="15.75">
      <c r="A301" s="5"/>
      <c r="B301" s="43" t="s">
        <v>388</v>
      </c>
      <c r="C301" s="44" t="s">
        <v>58</v>
      </c>
      <c r="D301" s="44">
        <v>3</v>
      </c>
      <c r="E301" s="45"/>
      <c r="F301" s="45"/>
      <c r="G301" s="45"/>
      <c r="H301" s="45"/>
      <c r="I301" s="45"/>
      <c r="J301" s="45"/>
      <c r="K301" s="46"/>
      <c r="L301" s="25"/>
      <c r="M301" s="47"/>
      <c r="N301" s="45"/>
      <c r="O301" s="45"/>
      <c r="P301" s="45"/>
      <c r="Q301" s="45"/>
      <c r="R301" s="45"/>
      <c r="S301" s="46"/>
      <c r="U301" s="47"/>
      <c r="V301" s="45"/>
      <c r="W301" s="45"/>
      <c r="X301" s="45"/>
      <c r="Y301" s="45"/>
      <c r="Z301" s="45"/>
      <c r="AA301" s="46"/>
      <c r="AB301" s="8"/>
      <c r="AC301" s="47"/>
      <c r="AD301" s="45"/>
      <c r="AE301" s="4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46"/>
      <c r="AV301" s="8"/>
      <c r="AW301" s="57"/>
      <c r="AY301" s="57"/>
    </row>
    <row r="302" spans="1:51" s="6" customFormat="1" ht="15.75">
      <c r="A302" s="5"/>
      <c r="B302" s="43" t="s">
        <v>389</v>
      </c>
      <c r="C302" s="44" t="s">
        <v>58</v>
      </c>
      <c r="D302" s="44">
        <v>3</v>
      </c>
      <c r="E302" s="45"/>
      <c r="F302" s="45"/>
      <c r="G302" s="45"/>
      <c r="H302" s="45"/>
      <c r="I302" s="45"/>
      <c r="J302" s="45"/>
      <c r="K302" s="46"/>
      <c r="L302" s="25"/>
      <c r="M302" s="47"/>
      <c r="N302" s="45"/>
      <c r="O302" s="45"/>
      <c r="P302" s="45"/>
      <c r="Q302" s="45"/>
      <c r="R302" s="45"/>
      <c r="S302" s="46"/>
      <c r="U302" s="47"/>
      <c r="V302" s="45"/>
      <c r="W302" s="45"/>
      <c r="X302" s="45"/>
      <c r="Y302" s="45"/>
      <c r="Z302" s="45"/>
      <c r="AA302" s="46"/>
      <c r="AB302" s="8"/>
      <c r="AC302" s="47"/>
      <c r="AD302" s="45"/>
      <c r="AE302" s="4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46"/>
      <c r="AV302" s="8"/>
      <c r="AW302" s="57"/>
      <c r="AY302" s="57"/>
    </row>
    <row r="303" spans="1:51" s="6" customFormat="1" ht="15.75">
      <c r="A303" s="5"/>
      <c r="B303" s="43" t="s">
        <v>390</v>
      </c>
      <c r="C303" s="44" t="s">
        <v>58</v>
      </c>
      <c r="D303" s="44">
        <v>3</v>
      </c>
      <c r="E303" s="45"/>
      <c r="F303" s="45"/>
      <c r="G303" s="45"/>
      <c r="H303" s="45"/>
      <c r="I303" s="45"/>
      <c r="J303" s="45"/>
      <c r="K303" s="46"/>
      <c r="L303" s="25"/>
      <c r="M303" s="47"/>
      <c r="N303" s="45"/>
      <c r="O303" s="45"/>
      <c r="P303" s="45"/>
      <c r="Q303" s="45"/>
      <c r="R303" s="45"/>
      <c r="S303" s="46"/>
      <c r="U303" s="47"/>
      <c r="V303" s="45"/>
      <c r="W303" s="45"/>
      <c r="X303" s="45"/>
      <c r="Y303" s="45"/>
      <c r="Z303" s="45"/>
      <c r="AA303" s="46"/>
      <c r="AB303" s="8"/>
      <c r="AC303" s="47"/>
      <c r="AD303" s="45"/>
      <c r="AE303" s="4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46"/>
      <c r="AV303" s="8"/>
      <c r="AW303" s="57"/>
      <c r="AY303" s="57"/>
    </row>
    <row r="304" spans="1:51" s="6" customFormat="1" ht="15.75">
      <c r="A304" s="5"/>
      <c r="B304" s="43" t="s">
        <v>391</v>
      </c>
      <c r="C304" s="44" t="s">
        <v>58</v>
      </c>
      <c r="D304" s="44">
        <v>3</v>
      </c>
      <c r="E304" s="45"/>
      <c r="F304" s="45"/>
      <c r="G304" s="45"/>
      <c r="H304" s="45"/>
      <c r="I304" s="45"/>
      <c r="J304" s="45"/>
      <c r="K304" s="46"/>
      <c r="L304" s="25"/>
      <c r="M304" s="47"/>
      <c r="N304" s="45"/>
      <c r="O304" s="45"/>
      <c r="P304" s="45"/>
      <c r="Q304" s="45"/>
      <c r="R304" s="45"/>
      <c r="S304" s="46"/>
      <c r="U304" s="47"/>
      <c r="V304" s="45"/>
      <c r="W304" s="45"/>
      <c r="X304" s="45"/>
      <c r="Y304" s="45"/>
      <c r="Z304" s="45"/>
      <c r="AA304" s="46"/>
      <c r="AB304" s="8"/>
      <c r="AC304" s="47"/>
      <c r="AD304" s="45"/>
      <c r="AE304" s="4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46"/>
      <c r="AV304" s="8"/>
      <c r="AW304" s="57"/>
      <c r="AY304" s="57"/>
    </row>
    <row r="305" spans="1:51" s="6" customFormat="1" ht="15.75">
      <c r="A305" s="5"/>
      <c r="B305" s="43" t="s">
        <v>392</v>
      </c>
      <c r="C305" s="44" t="s">
        <v>58</v>
      </c>
      <c r="D305" s="44">
        <v>3</v>
      </c>
      <c r="E305" s="45"/>
      <c r="F305" s="45"/>
      <c r="G305" s="45"/>
      <c r="H305" s="45"/>
      <c r="I305" s="45"/>
      <c r="J305" s="45"/>
      <c r="K305" s="46"/>
      <c r="L305" s="25"/>
      <c r="M305" s="47"/>
      <c r="N305" s="45"/>
      <c r="O305" s="45"/>
      <c r="P305" s="45"/>
      <c r="Q305" s="45"/>
      <c r="R305" s="45"/>
      <c r="S305" s="46"/>
      <c r="U305" s="47"/>
      <c r="V305" s="45"/>
      <c r="W305" s="45"/>
      <c r="X305" s="45"/>
      <c r="Y305" s="45"/>
      <c r="Z305" s="45"/>
      <c r="AA305" s="46"/>
      <c r="AB305" s="8"/>
      <c r="AC305" s="47"/>
      <c r="AD305" s="45"/>
      <c r="AE305" s="4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46"/>
      <c r="AV305" s="8"/>
      <c r="AW305" s="57"/>
      <c r="AY305" s="57"/>
    </row>
    <row r="306" spans="1:51" s="6" customFormat="1" ht="15.75">
      <c r="A306" s="5"/>
      <c r="B306" s="43" t="s">
        <v>393</v>
      </c>
      <c r="C306" s="44" t="s">
        <v>58</v>
      </c>
      <c r="D306" s="44">
        <v>3</v>
      </c>
      <c r="E306" s="45"/>
      <c r="F306" s="45"/>
      <c r="G306" s="45"/>
      <c r="H306" s="45"/>
      <c r="I306" s="45"/>
      <c r="J306" s="45"/>
      <c r="K306" s="46"/>
      <c r="L306" s="25"/>
      <c r="M306" s="47"/>
      <c r="N306" s="45"/>
      <c r="O306" s="45"/>
      <c r="P306" s="45"/>
      <c r="Q306" s="45"/>
      <c r="R306" s="45"/>
      <c r="S306" s="46"/>
      <c r="U306" s="47"/>
      <c r="V306" s="45"/>
      <c r="W306" s="45"/>
      <c r="X306" s="45"/>
      <c r="Y306" s="45"/>
      <c r="Z306" s="45"/>
      <c r="AA306" s="46"/>
      <c r="AB306" s="8"/>
      <c r="AC306" s="47"/>
      <c r="AD306" s="45"/>
      <c r="AE306" s="4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46"/>
      <c r="AV306" s="8"/>
      <c r="AW306" s="57"/>
      <c r="AY306" s="57"/>
    </row>
    <row r="307" spans="1:51" s="6" customFormat="1" ht="15.75">
      <c r="A307" s="5"/>
      <c r="B307" s="43" t="s">
        <v>394</v>
      </c>
      <c r="C307" s="44" t="s">
        <v>58</v>
      </c>
      <c r="D307" s="44">
        <v>3</v>
      </c>
      <c r="E307" s="45"/>
      <c r="F307" s="45"/>
      <c r="G307" s="45"/>
      <c r="H307" s="45"/>
      <c r="I307" s="45"/>
      <c r="J307" s="45"/>
      <c r="K307" s="46"/>
      <c r="L307" s="25"/>
      <c r="M307" s="47"/>
      <c r="N307" s="45"/>
      <c r="O307" s="45"/>
      <c r="P307" s="45"/>
      <c r="Q307" s="45"/>
      <c r="R307" s="45"/>
      <c r="S307" s="46"/>
      <c r="U307" s="47"/>
      <c r="V307" s="45"/>
      <c r="W307" s="45"/>
      <c r="X307" s="45"/>
      <c r="Y307" s="45"/>
      <c r="Z307" s="45"/>
      <c r="AA307" s="46"/>
      <c r="AB307" s="8"/>
      <c r="AC307" s="47"/>
      <c r="AD307" s="45"/>
      <c r="AE307" s="4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46"/>
      <c r="AV307" s="8"/>
      <c r="AW307" s="57"/>
      <c r="AY307" s="57"/>
    </row>
    <row r="308" spans="1:51" s="6" customFormat="1" ht="15.75">
      <c r="A308" s="5"/>
      <c r="B308" s="43" t="s">
        <v>395</v>
      </c>
      <c r="C308" s="44" t="s">
        <v>58</v>
      </c>
      <c r="D308" s="44">
        <v>3</v>
      </c>
      <c r="E308" s="45"/>
      <c r="F308" s="45"/>
      <c r="G308" s="45"/>
      <c r="H308" s="45"/>
      <c r="I308" s="45"/>
      <c r="J308" s="45"/>
      <c r="K308" s="46"/>
      <c r="L308" s="25"/>
      <c r="M308" s="47"/>
      <c r="N308" s="45"/>
      <c r="O308" s="45"/>
      <c r="P308" s="45"/>
      <c r="Q308" s="45"/>
      <c r="R308" s="45"/>
      <c r="S308" s="46"/>
      <c r="U308" s="47"/>
      <c r="V308" s="45"/>
      <c r="W308" s="45"/>
      <c r="X308" s="45"/>
      <c r="Y308" s="45"/>
      <c r="Z308" s="45"/>
      <c r="AA308" s="46"/>
      <c r="AB308" s="8"/>
      <c r="AC308" s="47"/>
      <c r="AD308" s="45"/>
      <c r="AE308" s="4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46"/>
      <c r="AV308" s="8"/>
      <c r="AW308" s="57"/>
      <c r="AY308" s="57"/>
    </row>
    <row r="309" spans="1:51" s="6" customFormat="1" ht="15.75">
      <c r="A309" s="5"/>
      <c r="B309" s="43" t="s">
        <v>396</v>
      </c>
      <c r="C309" s="44" t="s">
        <v>58</v>
      </c>
      <c r="D309" s="44">
        <v>3</v>
      </c>
      <c r="E309" s="45"/>
      <c r="F309" s="45"/>
      <c r="G309" s="45"/>
      <c r="H309" s="45"/>
      <c r="I309" s="45"/>
      <c r="J309" s="45"/>
      <c r="K309" s="46"/>
      <c r="L309" s="25"/>
      <c r="M309" s="47"/>
      <c r="N309" s="45"/>
      <c r="O309" s="45"/>
      <c r="P309" s="45"/>
      <c r="Q309" s="45"/>
      <c r="R309" s="45"/>
      <c r="S309" s="46"/>
      <c r="U309" s="47"/>
      <c r="V309" s="45"/>
      <c r="W309" s="45"/>
      <c r="X309" s="45"/>
      <c r="Y309" s="45"/>
      <c r="Z309" s="45"/>
      <c r="AA309" s="46"/>
      <c r="AB309" s="8"/>
      <c r="AC309" s="47"/>
      <c r="AD309" s="45"/>
      <c r="AE309" s="4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46"/>
      <c r="AV309" s="8"/>
      <c r="AW309" s="57"/>
      <c r="AY309" s="57"/>
    </row>
    <row r="310" spans="1:51" s="6" customFormat="1" ht="15.75">
      <c r="A310" s="5"/>
      <c r="B310" s="43" t="s">
        <v>397</v>
      </c>
      <c r="C310" s="44" t="s">
        <v>58</v>
      </c>
      <c r="D310" s="44">
        <v>3</v>
      </c>
      <c r="E310" s="45"/>
      <c r="F310" s="45"/>
      <c r="G310" s="45"/>
      <c r="H310" s="45"/>
      <c r="I310" s="45"/>
      <c r="J310" s="45"/>
      <c r="K310" s="46"/>
      <c r="L310" s="25"/>
      <c r="M310" s="47"/>
      <c r="N310" s="45"/>
      <c r="O310" s="45"/>
      <c r="P310" s="45"/>
      <c r="Q310" s="45"/>
      <c r="R310" s="45"/>
      <c r="S310" s="46"/>
      <c r="U310" s="47"/>
      <c r="V310" s="45"/>
      <c r="W310" s="45"/>
      <c r="X310" s="45"/>
      <c r="Y310" s="45"/>
      <c r="Z310" s="45"/>
      <c r="AA310" s="46"/>
      <c r="AB310" s="8"/>
      <c r="AC310" s="47"/>
      <c r="AD310" s="45"/>
      <c r="AE310" s="4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46"/>
      <c r="AV310" s="8"/>
      <c r="AW310" s="57"/>
      <c r="AY310" s="57"/>
    </row>
    <row r="311" spans="1:51" s="6" customFormat="1" ht="15.75">
      <c r="A311" s="5"/>
      <c r="B311" s="43" t="s">
        <v>398</v>
      </c>
      <c r="C311" s="44" t="s">
        <v>58</v>
      </c>
      <c r="D311" s="44">
        <v>3</v>
      </c>
      <c r="E311" s="45"/>
      <c r="F311" s="45"/>
      <c r="G311" s="45"/>
      <c r="H311" s="45"/>
      <c r="I311" s="45"/>
      <c r="J311" s="45"/>
      <c r="K311" s="46"/>
      <c r="L311" s="25"/>
      <c r="M311" s="47"/>
      <c r="N311" s="45"/>
      <c r="O311" s="45"/>
      <c r="P311" s="45"/>
      <c r="Q311" s="45"/>
      <c r="R311" s="45"/>
      <c r="S311" s="46"/>
      <c r="U311" s="47"/>
      <c r="V311" s="45"/>
      <c r="W311" s="45"/>
      <c r="X311" s="45"/>
      <c r="Y311" s="45"/>
      <c r="Z311" s="45"/>
      <c r="AA311" s="46"/>
      <c r="AB311" s="8"/>
      <c r="AC311" s="47"/>
      <c r="AD311" s="45"/>
      <c r="AE311" s="4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46"/>
      <c r="AV311" s="8"/>
      <c r="AW311" s="57"/>
      <c r="AY311" s="57"/>
    </row>
    <row r="312" spans="1:51" s="6" customFormat="1" ht="15.75">
      <c r="A312" s="5"/>
      <c r="B312" s="43" t="s">
        <v>399</v>
      </c>
      <c r="C312" s="44" t="s">
        <v>58</v>
      </c>
      <c r="D312" s="44">
        <v>3</v>
      </c>
      <c r="E312" s="45"/>
      <c r="F312" s="45"/>
      <c r="G312" s="45"/>
      <c r="H312" s="45"/>
      <c r="I312" s="45"/>
      <c r="J312" s="45"/>
      <c r="K312" s="46"/>
      <c r="L312" s="25"/>
      <c r="M312" s="47"/>
      <c r="N312" s="45"/>
      <c r="O312" s="45"/>
      <c r="P312" s="45"/>
      <c r="Q312" s="45"/>
      <c r="R312" s="45"/>
      <c r="S312" s="46"/>
      <c r="U312" s="47"/>
      <c r="V312" s="45"/>
      <c r="W312" s="45"/>
      <c r="X312" s="45"/>
      <c r="Y312" s="45"/>
      <c r="Z312" s="45"/>
      <c r="AA312" s="46"/>
      <c r="AB312" s="8"/>
      <c r="AC312" s="47"/>
      <c r="AD312" s="45"/>
      <c r="AE312" s="4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46"/>
      <c r="AV312" s="8"/>
      <c r="AW312" s="57"/>
      <c r="AY312" s="57"/>
    </row>
    <row r="313" spans="1:51" s="6" customFormat="1" ht="15.75">
      <c r="A313" s="5"/>
      <c r="B313" s="43" t="s">
        <v>400</v>
      </c>
      <c r="C313" s="44" t="s">
        <v>58</v>
      </c>
      <c r="D313" s="44">
        <v>3</v>
      </c>
      <c r="E313" s="45"/>
      <c r="F313" s="45"/>
      <c r="G313" s="45"/>
      <c r="H313" s="45"/>
      <c r="I313" s="45"/>
      <c r="J313" s="45"/>
      <c r="K313" s="46"/>
      <c r="L313" s="25"/>
      <c r="M313" s="47"/>
      <c r="N313" s="45"/>
      <c r="O313" s="45"/>
      <c r="P313" s="45"/>
      <c r="Q313" s="45"/>
      <c r="R313" s="45"/>
      <c r="S313" s="46"/>
      <c r="U313" s="47"/>
      <c r="V313" s="45"/>
      <c r="W313" s="45"/>
      <c r="X313" s="45"/>
      <c r="Y313" s="45"/>
      <c r="Z313" s="45"/>
      <c r="AA313" s="46"/>
      <c r="AB313" s="8"/>
      <c r="AC313" s="47"/>
      <c r="AD313" s="45"/>
      <c r="AE313" s="4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46"/>
      <c r="AV313" s="8"/>
      <c r="AW313" s="57"/>
      <c r="AY313" s="57"/>
    </row>
    <row r="314" spans="1:51" s="6" customFormat="1" ht="15.75">
      <c r="A314" s="5"/>
      <c r="B314" s="43" t="s">
        <v>401</v>
      </c>
      <c r="C314" s="44" t="s">
        <v>58</v>
      </c>
      <c r="D314" s="44">
        <v>3</v>
      </c>
      <c r="E314" s="45"/>
      <c r="F314" s="45"/>
      <c r="G314" s="45"/>
      <c r="H314" s="45"/>
      <c r="I314" s="45"/>
      <c r="J314" s="45"/>
      <c r="K314" s="46"/>
      <c r="L314" s="25"/>
      <c r="M314" s="47"/>
      <c r="N314" s="45"/>
      <c r="O314" s="45"/>
      <c r="P314" s="45"/>
      <c r="Q314" s="45"/>
      <c r="R314" s="45"/>
      <c r="S314" s="46"/>
      <c r="U314" s="47"/>
      <c r="V314" s="45"/>
      <c r="W314" s="45"/>
      <c r="X314" s="45"/>
      <c r="Y314" s="45"/>
      <c r="Z314" s="45"/>
      <c r="AA314" s="46"/>
      <c r="AB314" s="8"/>
      <c r="AC314" s="47"/>
      <c r="AD314" s="45"/>
      <c r="AE314" s="4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46"/>
      <c r="AV314" s="8"/>
      <c r="AW314" s="57"/>
      <c r="AY314" s="57"/>
    </row>
    <row r="315" spans="1:51" s="6" customFormat="1" ht="15.75">
      <c r="A315" s="5"/>
      <c r="B315" s="43" t="s">
        <v>402</v>
      </c>
      <c r="C315" s="44" t="s">
        <v>58</v>
      </c>
      <c r="D315" s="44">
        <v>3</v>
      </c>
      <c r="E315" s="45"/>
      <c r="F315" s="45"/>
      <c r="G315" s="45"/>
      <c r="H315" s="45"/>
      <c r="I315" s="45"/>
      <c r="J315" s="45"/>
      <c r="K315" s="46"/>
      <c r="L315" s="25"/>
      <c r="M315" s="47"/>
      <c r="N315" s="45"/>
      <c r="O315" s="45"/>
      <c r="P315" s="45"/>
      <c r="Q315" s="45"/>
      <c r="R315" s="45"/>
      <c r="S315" s="46"/>
      <c r="U315" s="47"/>
      <c r="V315" s="45"/>
      <c r="W315" s="45"/>
      <c r="X315" s="45"/>
      <c r="Y315" s="45"/>
      <c r="Z315" s="45"/>
      <c r="AA315" s="46"/>
      <c r="AB315" s="8"/>
      <c r="AC315" s="47"/>
      <c r="AD315" s="45"/>
      <c r="AE315" s="4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46"/>
      <c r="AV315" s="8"/>
      <c r="AW315" s="57"/>
      <c r="AY315" s="57"/>
    </row>
    <row r="316" spans="1:51" s="6" customFormat="1" ht="15.75">
      <c r="A316" s="5"/>
      <c r="B316" s="43" t="s">
        <v>403</v>
      </c>
      <c r="C316" s="44" t="s">
        <v>58</v>
      </c>
      <c r="D316" s="44">
        <v>3</v>
      </c>
      <c r="E316" s="45"/>
      <c r="F316" s="45"/>
      <c r="G316" s="45"/>
      <c r="H316" s="45"/>
      <c r="I316" s="45"/>
      <c r="J316" s="45"/>
      <c r="K316" s="46"/>
      <c r="L316" s="25"/>
      <c r="M316" s="47"/>
      <c r="N316" s="45"/>
      <c r="O316" s="45"/>
      <c r="P316" s="45"/>
      <c r="Q316" s="45"/>
      <c r="R316" s="45"/>
      <c r="S316" s="46"/>
      <c r="U316" s="47"/>
      <c r="V316" s="45"/>
      <c r="W316" s="45"/>
      <c r="X316" s="45"/>
      <c r="Y316" s="45"/>
      <c r="Z316" s="45"/>
      <c r="AA316" s="46"/>
      <c r="AB316" s="8"/>
      <c r="AC316" s="47"/>
      <c r="AD316" s="45"/>
      <c r="AE316" s="4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46"/>
      <c r="AV316" s="8"/>
      <c r="AW316" s="57"/>
      <c r="AY316" s="57"/>
    </row>
    <row r="317" spans="1:51" s="6" customFormat="1" ht="15.75">
      <c r="A317" s="5"/>
      <c r="B317" s="43" t="s">
        <v>404</v>
      </c>
      <c r="C317" s="44" t="s">
        <v>58</v>
      </c>
      <c r="D317" s="44">
        <v>3</v>
      </c>
      <c r="E317" s="45"/>
      <c r="F317" s="45"/>
      <c r="G317" s="45"/>
      <c r="H317" s="45"/>
      <c r="I317" s="45"/>
      <c r="J317" s="45"/>
      <c r="K317" s="46"/>
      <c r="L317" s="25"/>
      <c r="M317" s="47"/>
      <c r="N317" s="45"/>
      <c r="O317" s="45"/>
      <c r="P317" s="45"/>
      <c r="Q317" s="45"/>
      <c r="R317" s="45"/>
      <c r="S317" s="46"/>
      <c r="U317" s="47"/>
      <c r="V317" s="45"/>
      <c r="W317" s="45"/>
      <c r="X317" s="45"/>
      <c r="Y317" s="45"/>
      <c r="Z317" s="45"/>
      <c r="AA317" s="46"/>
      <c r="AB317" s="8"/>
      <c r="AC317" s="47"/>
      <c r="AD317" s="45"/>
      <c r="AE317" s="4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46"/>
      <c r="AV317" s="8"/>
      <c r="AW317" s="57"/>
      <c r="AY317" s="57"/>
    </row>
    <row r="318" spans="1:51" s="6" customFormat="1" ht="15.75">
      <c r="A318" s="5"/>
      <c r="B318" s="43" t="s">
        <v>405</v>
      </c>
      <c r="C318" s="44" t="s">
        <v>58</v>
      </c>
      <c r="D318" s="44">
        <v>3</v>
      </c>
      <c r="E318" s="45"/>
      <c r="F318" s="45"/>
      <c r="G318" s="45"/>
      <c r="H318" s="45"/>
      <c r="I318" s="45"/>
      <c r="J318" s="45"/>
      <c r="K318" s="46"/>
      <c r="L318" s="25"/>
      <c r="M318" s="47"/>
      <c r="N318" s="45"/>
      <c r="O318" s="45"/>
      <c r="P318" s="45"/>
      <c r="Q318" s="45"/>
      <c r="R318" s="45"/>
      <c r="S318" s="46"/>
      <c r="U318" s="47"/>
      <c r="V318" s="45"/>
      <c r="W318" s="45"/>
      <c r="X318" s="45"/>
      <c r="Y318" s="45"/>
      <c r="Z318" s="45"/>
      <c r="AA318" s="46"/>
      <c r="AB318" s="8"/>
      <c r="AC318" s="47"/>
      <c r="AD318" s="45"/>
      <c r="AE318" s="4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46"/>
      <c r="AV318" s="8"/>
      <c r="AW318" s="57"/>
      <c r="AY318" s="57"/>
    </row>
    <row r="319" spans="1:51" s="6" customFormat="1" ht="15.75">
      <c r="A319" s="5"/>
      <c r="B319" s="43" t="s">
        <v>406</v>
      </c>
      <c r="C319" s="44" t="s">
        <v>58</v>
      </c>
      <c r="D319" s="44">
        <v>3</v>
      </c>
      <c r="E319" s="45"/>
      <c r="F319" s="45"/>
      <c r="G319" s="45"/>
      <c r="H319" s="45"/>
      <c r="I319" s="45"/>
      <c r="J319" s="45"/>
      <c r="K319" s="46"/>
      <c r="L319" s="25"/>
      <c r="M319" s="47"/>
      <c r="N319" s="45"/>
      <c r="O319" s="45"/>
      <c r="P319" s="45"/>
      <c r="Q319" s="45"/>
      <c r="R319" s="45"/>
      <c r="S319" s="46"/>
      <c r="U319" s="47"/>
      <c r="V319" s="45"/>
      <c r="W319" s="45"/>
      <c r="X319" s="45"/>
      <c r="Y319" s="45"/>
      <c r="Z319" s="45"/>
      <c r="AA319" s="46"/>
      <c r="AB319" s="8"/>
      <c r="AC319" s="47"/>
      <c r="AD319" s="45"/>
      <c r="AE319" s="4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46"/>
      <c r="AV319" s="8"/>
      <c r="AW319" s="57"/>
      <c r="AY319" s="57"/>
    </row>
    <row r="320" spans="1:51" s="6" customFormat="1" ht="15.75">
      <c r="A320" s="5"/>
      <c r="B320" s="43" t="s">
        <v>407</v>
      </c>
      <c r="C320" s="44" t="s">
        <v>58</v>
      </c>
      <c r="D320" s="44">
        <v>3</v>
      </c>
      <c r="E320" s="45"/>
      <c r="F320" s="45"/>
      <c r="G320" s="45"/>
      <c r="H320" s="45"/>
      <c r="I320" s="45"/>
      <c r="J320" s="45"/>
      <c r="K320" s="46"/>
      <c r="L320" s="25"/>
      <c r="M320" s="47"/>
      <c r="N320" s="45"/>
      <c r="O320" s="45"/>
      <c r="P320" s="45"/>
      <c r="Q320" s="45"/>
      <c r="R320" s="45"/>
      <c r="S320" s="46"/>
      <c r="U320" s="47"/>
      <c r="V320" s="45"/>
      <c r="W320" s="45"/>
      <c r="X320" s="45"/>
      <c r="Y320" s="45"/>
      <c r="Z320" s="45"/>
      <c r="AA320" s="46"/>
      <c r="AB320" s="8"/>
      <c r="AC320" s="47"/>
      <c r="AD320" s="45"/>
      <c r="AE320" s="4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46"/>
      <c r="AV320" s="8"/>
      <c r="AW320" s="57"/>
      <c r="AY320" s="57"/>
    </row>
    <row r="321" spans="1:51" s="6" customFormat="1" ht="15.75">
      <c r="A321" s="5"/>
      <c r="B321" s="43" t="s">
        <v>408</v>
      </c>
      <c r="C321" s="44" t="s">
        <v>58</v>
      </c>
      <c r="D321" s="44">
        <v>3</v>
      </c>
      <c r="E321" s="45"/>
      <c r="F321" s="45"/>
      <c r="G321" s="45"/>
      <c r="H321" s="45"/>
      <c r="I321" s="45"/>
      <c r="J321" s="45"/>
      <c r="K321" s="46"/>
      <c r="L321" s="25"/>
      <c r="M321" s="47"/>
      <c r="N321" s="45"/>
      <c r="O321" s="45"/>
      <c r="P321" s="45"/>
      <c r="Q321" s="45"/>
      <c r="R321" s="45"/>
      <c r="S321" s="46"/>
      <c r="U321" s="47"/>
      <c r="V321" s="45"/>
      <c r="W321" s="45"/>
      <c r="X321" s="45"/>
      <c r="Y321" s="45"/>
      <c r="Z321" s="45"/>
      <c r="AA321" s="46"/>
      <c r="AB321" s="8"/>
      <c r="AC321" s="47"/>
      <c r="AD321" s="45"/>
      <c r="AE321" s="4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46"/>
      <c r="AV321" s="8"/>
      <c r="AW321" s="57"/>
      <c r="AY321" s="57"/>
    </row>
    <row r="322" spans="1:51" s="6" customFormat="1" ht="15.75">
      <c r="A322" s="5"/>
      <c r="B322" s="43" t="s">
        <v>409</v>
      </c>
      <c r="C322" s="44" t="s">
        <v>58</v>
      </c>
      <c r="D322" s="44">
        <v>3</v>
      </c>
      <c r="E322" s="45"/>
      <c r="F322" s="45"/>
      <c r="G322" s="45"/>
      <c r="H322" s="45"/>
      <c r="I322" s="45"/>
      <c r="J322" s="45"/>
      <c r="K322" s="46"/>
      <c r="L322" s="25"/>
      <c r="M322" s="47"/>
      <c r="N322" s="45"/>
      <c r="O322" s="45"/>
      <c r="P322" s="45"/>
      <c r="Q322" s="45"/>
      <c r="R322" s="45"/>
      <c r="S322" s="46"/>
      <c r="U322" s="47"/>
      <c r="V322" s="45"/>
      <c r="W322" s="45"/>
      <c r="X322" s="45"/>
      <c r="Y322" s="45"/>
      <c r="Z322" s="45"/>
      <c r="AA322" s="46"/>
      <c r="AB322" s="8"/>
      <c r="AC322" s="47"/>
      <c r="AD322" s="45"/>
      <c r="AE322" s="4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46"/>
      <c r="AV322" s="8"/>
      <c r="AW322" s="57"/>
      <c r="AY322" s="57"/>
    </row>
    <row r="323" spans="1:51" s="6" customFormat="1" ht="15.75">
      <c r="A323" s="5"/>
      <c r="B323" s="43" t="s">
        <v>410</v>
      </c>
      <c r="C323" s="44" t="s">
        <v>58</v>
      </c>
      <c r="D323" s="44">
        <v>3</v>
      </c>
      <c r="E323" s="45"/>
      <c r="F323" s="45"/>
      <c r="G323" s="45"/>
      <c r="H323" s="45"/>
      <c r="I323" s="45"/>
      <c r="J323" s="45"/>
      <c r="K323" s="46"/>
      <c r="L323" s="25"/>
      <c r="M323" s="47"/>
      <c r="N323" s="45"/>
      <c r="O323" s="45"/>
      <c r="P323" s="45"/>
      <c r="Q323" s="45"/>
      <c r="R323" s="45"/>
      <c r="S323" s="46"/>
      <c r="U323" s="47"/>
      <c r="V323" s="45"/>
      <c r="W323" s="45"/>
      <c r="X323" s="45"/>
      <c r="Y323" s="45"/>
      <c r="Z323" s="45"/>
      <c r="AA323" s="46"/>
      <c r="AB323" s="8"/>
      <c r="AC323" s="47"/>
      <c r="AD323" s="45"/>
      <c r="AE323" s="4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46"/>
      <c r="AV323" s="8"/>
      <c r="AW323" s="57"/>
      <c r="AY323" s="57"/>
    </row>
    <row r="324" spans="1:51" s="6" customFormat="1" ht="15.75">
      <c r="A324" s="5"/>
      <c r="B324" s="43" t="s">
        <v>411</v>
      </c>
      <c r="C324" s="44" t="s">
        <v>58</v>
      </c>
      <c r="D324" s="44">
        <v>3</v>
      </c>
      <c r="E324" s="45"/>
      <c r="F324" s="45"/>
      <c r="G324" s="45"/>
      <c r="H324" s="45"/>
      <c r="I324" s="45"/>
      <c r="J324" s="45"/>
      <c r="K324" s="46"/>
      <c r="L324" s="25"/>
      <c r="M324" s="47"/>
      <c r="N324" s="45"/>
      <c r="O324" s="45"/>
      <c r="P324" s="45"/>
      <c r="Q324" s="45"/>
      <c r="R324" s="45"/>
      <c r="S324" s="46"/>
      <c r="U324" s="47"/>
      <c r="V324" s="45"/>
      <c r="W324" s="45"/>
      <c r="X324" s="45"/>
      <c r="Y324" s="45"/>
      <c r="Z324" s="45"/>
      <c r="AA324" s="46"/>
      <c r="AB324" s="8"/>
      <c r="AC324" s="47"/>
      <c r="AD324" s="45"/>
      <c r="AE324" s="4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46"/>
      <c r="AV324" s="8"/>
      <c r="AW324" s="57"/>
      <c r="AY324" s="57"/>
    </row>
    <row r="325" spans="1:51" s="6" customFormat="1" ht="15.75">
      <c r="A325" s="5"/>
      <c r="B325" s="43" t="s">
        <v>412</v>
      </c>
      <c r="C325" s="44" t="s">
        <v>58</v>
      </c>
      <c r="D325" s="44">
        <v>3</v>
      </c>
      <c r="E325" s="45"/>
      <c r="F325" s="45"/>
      <c r="G325" s="45"/>
      <c r="H325" s="45"/>
      <c r="I325" s="45"/>
      <c r="J325" s="45"/>
      <c r="K325" s="46"/>
      <c r="L325" s="25"/>
      <c r="M325" s="47"/>
      <c r="N325" s="45"/>
      <c r="O325" s="45"/>
      <c r="P325" s="45"/>
      <c r="Q325" s="45"/>
      <c r="R325" s="45"/>
      <c r="S325" s="46"/>
      <c r="U325" s="47"/>
      <c r="V325" s="45"/>
      <c r="W325" s="45"/>
      <c r="X325" s="45"/>
      <c r="Y325" s="45"/>
      <c r="Z325" s="45"/>
      <c r="AA325" s="46"/>
      <c r="AB325" s="8"/>
      <c r="AC325" s="47"/>
      <c r="AD325" s="45"/>
      <c r="AE325" s="4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46"/>
      <c r="AV325" s="8"/>
      <c r="AW325" s="57"/>
      <c r="AY325" s="57"/>
    </row>
    <row r="326" spans="1:51" s="6" customFormat="1" ht="15.75">
      <c r="A326" s="5"/>
      <c r="B326" s="43" t="s">
        <v>413</v>
      </c>
      <c r="C326" s="44" t="s">
        <v>58</v>
      </c>
      <c r="D326" s="44">
        <v>3</v>
      </c>
      <c r="E326" s="45"/>
      <c r="F326" s="45"/>
      <c r="G326" s="45"/>
      <c r="H326" s="45"/>
      <c r="I326" s="45"/>
      <c r="J326" s="45"/>
      <c r="K326" s="46"/>
      <c r="L326" s="25"/>
      <c r="M326" s="47"/>
      <c r="N326" s="45"/>
      <c r="O326" s="45"/>
      <c r="P326" s="45"/>
      <c r="Q326" s="45"/>
      <c r="R326" s="45"/>
      <c r="S326" s="46"/>
      <c r="U326" s="47"/>
      <c r="V326" s="45"/>
      <c r="W326" s="45"/>
      <c r="X326" s="45"/>
      <c r="Y326" s="45"/>
      <c r="Z326" s="45"/>
      <c r="AA326" s="46"/>
      <c r="AB326" s="8"/>
      <c r="AC326" s="47"/>
      <c r="AD326" s="45"/>
      <c r="AE326" s="4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46"/>
      <c r="AV326" s="8"/>
      <c r="AW326" s="57"/>
      <c r="AY326" s="57"/>
    </row>
    <row r="327" spans="1:51" s="6" customFormat="1" ht="15.75">
      <c r="A327" s="5"/>
      <c r="B327" s="43" t="s">
        <v>414</v>
      </c>
      <c r="C327" s="44" t="s">
        <v>58</v>
      </c>
      <c r="D327" s="44">
        <v>3</v>
      </c>
      <c r="E327" s="45"/>
      <c r="F327" s="45"/>
      <c r="G327" s="45"/>
      <c r="H327" s="45"/>
      <c r="I327" s="45"/>
      <c r="J327" s="45"/>
      <c r="K327" s="46"/>
      <c r="L327" s="25"/>
      <c r="M327" s="47"/>
      <c r="N327" s="45"/>
      <c r="O327" s="45"/>
      <c r="P327" s="45"/>
      <c r="Q327" s="45"/>
      <c r="R327" s="45"/>
      <c r="S327" s="46"/>
      <c r="U327" s="47"/>
      <c r="V327" s="45"/>
      <c r="W327" s="45"/>
      <c r="X327" s="45"/>
      <c r="Y327" s="45"/>
      <c r="Z327" s="45"/>
      <c r="AA327" s="46"/>
      <c r="AB327" s="8"/>
      <c r="AC327" s="47"/>
      <c r="AD327" s="45"/>
      <c r="AE327" s="4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46"/>
      <c r="AV327" s="8"/>
      <c r="AW327" s="57"/>
      <c r="AY327" s="57"/>
    </row>
    <row r="328" spans="1:51" s="6" customFormat="1" ht="15.75">
      <c r="A328" s="5"/>
      <c r="B328" s="43" t="s">
        <v>415</v>
      </c>
      <c r="C328" s="44" t="s">
        <v>58</v>
      </c>
      <c r="D328" s="44">
        <v>3</v>
      </c>
      <c r="E328" s="45"/>
      <c r="F328" s="45"/>
      <c r="G328" s="45"/>
      <c r="H328" s="45"/>
      <c r="I328" s="45"/>
      <c r="J328" s="45"/>
      <c r="K328" s="46"/>
      <c r="L328" s="25"/>
      <c r="M328" s="47"/>
      <c r="N328" s="45"/>
      <c r="O328" s="45"/>
      <c r="P328" s="45"/>
      <c r="Q328" s="45"/>
      <c r="R328" s="45"/>
      <c r="S328" s="46"/>
      <c r="U328" s="47"/>
      <c r="V328" s="45"/>
      <c r="W328" s="45"/>
      <c r="X328" s="45"/>
      <c r="Y328" s="45"/>
      <c r="Z328" s="45"/>
      <c r="AA328" s="46"/>
      <c r="AB328" s="8"/>
      <c r="AC328" s="47"/>
      <c r="AD328" s="45"/>
      <c r="AE328" s="4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46"/>
      <c r="AV328" s="8"/>
      <c r="AW328" s="57"/>
      <c r="AY328" s="57"/>
    </row>
    <row r="329" spans="1:51" s="6" customFormat="1" ht="15.75">
      <c r="A329" s="5"/>
      <c r="B329" s="43" t="s">
        <v>416</v>
      </c>
      <c r="C329" s="44" t="s">
        <v>58</v>
      </c>
      <c r="D329" s="44">
        <v>3</v>
      </c>
      <c r="E329" s="45"/>
      <c r="F329" s="45"/>
      <c r="G329" s="45"/>
      <c r="H329" s="45"/>
      <c r="I329" s="45"/>
      <c r="J329" s="45"/>
      <c r="K329" s="46"/>
      <c r="L329" s="25"/>
      <c r="M329" s="47"/>
      <c r="N329" s="45"/>
      <c r="O329" s="45"/>
      <c r="P329" s="45"/>
      <c r="Q329" s="45"/>
      <c r="R329" s="45"/>
      <c r="S329" s="46"/>
      <c r="U329" s="47"/>
      <c r="V329" s="45"/>
      <c r="W329" s="45"/>
      <c r="X329" s="45"/>
      <c r="Y329" s="45"/>
      <c r="Z329" s="45"/>
      <c r="AA329" s="46"/>
      <c r="AB329" s="8"/>
      <c r="AC329" s="47"/>
      <c r="AD329" s="45"/>
      <c r="AE329" s="4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46"/>
      <c r="AV329" s="8"/>
      <c r="AW329" s="57"/>
      <c r="AY329" s="57"/>
    </row>
    <row r="330" spans="1:51" s="6" customFormat="1" ht="15.75">
      <c r="A330" s="5"/>
      <c r="B330" s="43" t="s">
        <v>417</v>
      </c>
      <c r="C330" s="44" t="s">
        <v>58</v>
      </c>
      <c r="D330" s="44">
        <v>3</v>
      </c>
      <c r="E330" s="45"/>
      <c r="F330" s="45"/>
      <c r="G330" s="45"/>
      <c r="H330" s="45"/>
      <c r="I330" s="45"/>
      <c r="J330" s="45"/>
      <c r="K330" s="46"/>
      <c r="L330" s="25"/>
      <c r="M330" s="47"/>
      <c r="N330" s="45"/>
      <c r="O330" s="45"/>
      <c r="P330" s="45"/>
      <c r="Q330" s="45"/>
      <c r="R330" s="45"/>
      <c r="S330" s="46"/>
      <c r="U330" s="47"/>
      <c r="V330" s="45"/>
      <c r="W330" s="45"/>
      <c r="X330" s="45"/>
      <c r="Y330" s="45"/>
      <c r="Z330" s="45"/>
      <c r="AA330" s="46"/>
      <c r="AB330" s="8"/>
      <c r="AC330" s="47"/>
      <c r="AD330" s="45"/>
      <c r="AE330" s="4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46"/>
      <c r="AV330" s="8"/>
      <c r="AW330" s="57"/>
      <c r="AY330" s="57"/>
    </row>
    <row r="331" spans="1:51" s="6" customFormat="1" ht="15.75">
      <c r="A331" s="5"/>
      <c r="B331" s="43" t="s">
        <v>418</v>
      </c>
      <c r="C331" s="44" t="s">
        <v>58</v>
      </c>
      <c r="D331" s="44">
        <v>3</v>
      </c>
      <c r="E331" s="45"/>
      <c r="F331" s="45"/>
      <c r="G331" s="45"/>
      <c r="H331" s="45"/>
      <c r="I331" s="45"/>
      <c r="J331" s="45"/>
      <c r="K331" s="46"/>
      <c r="L331" s="25"/>
      <c r="M331" s="47"/>
      <c r="N331" s="45"/>
      <c r="O331" s="45"/>
      <c r="P331" s="45"/>
      <c r="Q331" s="45"/>
      <c r="R331" s="45"/>
      <c r="S331" s="46"/>
      <c r="U331" s="47"/>
      <c r="V331" s="45"/>
      <c r="W331" s="45"/>
      <c r="X331" s="45"/>
      <c r="Y331" s="45"/>
      <c r="Z331" s="45"/>
      <c r="AA331" s="46"/>
      <c r="AB331" s="8"/>
      <c r="AC331" s="47"/>
      <c r="AD331" s="45"/>
      <c r="AE331" s="4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46"/>
      <c r="AV331" s="8"/>
      <c r="AW331" s="57"/>
      <c r="AY331" s="57"/>
    </row>
    <row r="332" spans="1:51" s="6" customFormat="1" ht="15.75">
      <c r="A332" s="5"/>
      <c r="B332" s="43" t="s">
        <v>419</v>
      </c>
      <c r="C332" s="44" t="s">
        <v>58</v>
      </c>
      <c r="D332" s="44">
        <v>3</v>
      </c>
      <c r="E332" s="45"/>
      <c r="F332" s="45"/>
      <c r="G332" s="45"/>
      <c r="H332" s="45"/>
      <c r="I332" s="45"/>
      <c r="J332" s="45"/>
      <c r="K332" s="46"/>
      <c r="L332" s="25"/>
      <c r="M332" s="47"/>
      <c r="N332" s="45"/>
      <c r="O332" s="45"/>
      <c r="P332" s="45"/>
      <c r="Q332" s="45"/>
      <c r="R332" s="45"/>
      <c r="S332" s="46"/>
      <c r="U332" s="47"/>
      <c r="V332" s="45"/>
      <c r="W332" s="45"/>
      <c r="X332" s="45"/>
      <c r="Y332" s="45"/>
      <c r="Z332" s="45"/>
      <c r="AA332" s="46"/>
      <c r="AB332" s="8"/>
      <c r="AC332" s="47"/>
      <c r="AD332" s="45"/>
      <c r="AE332" s="4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46"/>
      <c r="AV332" s="8"/>
      <c r="AW332" s="57"/>
      <c r="AY332" s="57"/>
    </row>
    <row r="333" spans="1:51" s="6" customFormat="1" ht="15.75">
      <c r="A333" s="5"/>
      <c r="B333" s="43" t="s">
        <v>420</v>
      </c>
      <c r="C333" s="44" t="s">
        <v>58</v>
      </c>
      <c r="D333" s="44">
        <v>3</v>
      </c>
      <c r="E333" s="45"/>
      <c r="F333" s="45"/>
      <c r="G333" s="45"/>
      <c r="H333" s="45"/>
      <c r="I333" s="45"/>
      <c r="J333" s="45"/>
      <c r="K333" s="46"/>
      <c r="L333" s="25"/>
      <c r="M333" s="47"/>
      <c r="N333" s="45"/>
      <c r="O333" s="45"/>
      <c r="P333" s="45"/>
      <c r="Q333" s="45"/>
      <c r="R333" s="45"/>
      <c r="S333" s="46"/>
      <c r="U333" s="47"/>
      <c r="V333" s="45"/>
      <c r="W333" s="45"/>
      <c r="X333" s="45"/>
      <c r="Y333" s="45"/>
      <c r="Z333" s="45"/>
      <c r="AA333" s="46"/>
      <c r="AB333" s="8"/>
      <c r="AC333" s="47"/>
      <c r="AD333" s="45"/>
      <c r="AE333" s="4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46"/>
      <c r="AV333" s="8"/>
      <c r="AW333" s="57"/>
      <c r="AY333" s="57"/>
    </row>
    <row r="334" spans="1:51" s="6" customFormat="1" ht="15.75">
      <c r="A334" s="5"/>
      <c r="B334" s="43" t="s">
        <v>421</v>
      </c>
      <c r="C334" s="44" t="s">
        <v>58</v>
      </c>
      <c r="D334" s="44">
        <v>3</v>
      </c>
      <c r="E334" s="45"/>
      <c r="F334" s="45"/>
      <c r="G334" s="45"/>
      <c r="H334" s="45"/>
      <c r="I334" s="45"/>
      <c r="J334" s="45"/>
      <c r="K334" s="46"/>
      <c r="L334" s="25"/>
      <c r="M334" s="47"/>
      <c r="N334" s="45"/>
      <c r="O334" s="45"/>
      <c r="P334" s="45"/>
      <c r="Q334" s="45"/>
      <c r="R334" s="45"/>
      <c r="S334" s="46"/>
      <c r="U334" s="47"/>
      <c r="V334" s="45"/>
      <c r="W334" s="45"/>
      <c r="X334" s="45"/>
      <c r="Y334" s="45"/>
      <c r="Z334" s="45"/>
      <c r="AA334" s="46"/>
      <c r="AB334" s="8"/>
      <c r="AC334" s="47"/>
      <c r="AD334" s="45"/>
      <c r="AE334" s="4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46"/>
      <c r="AV334" s="8"/>
      <c r="AW334" s="57"/>
      <c r="AY334" s="57"/>
    </row>
    <row r="335" spans="1:51" s="6" customFormat="1" ht="15.75">
      <c r="A335" s="5"/>
      <c r="B335" s="43" t="s">
        <v>422</v>
      </c>
      <c r="C335" s="44" t="s">
        <v>58</v>
      </c>
      <c r="D335" s="44">
        <v>3</v>
      </c>
      <c r="E335" s="45"/>
      <c r="F335" s="45"/>
      <c r="G335" s="45"/>
      <c r="H335" s="45"/>
      <c r="I335" s="45"/>
      <c r="J335" s="45"/>
      <c r="K335" s="46"/>
      <c r="L335" s="25"/>
      <c r="M335" s="47"/>
      <c r="N335" s="45"/>
      <c r="O335" s="45"/>
      <c r="P335" s="45"/>
      <c r="Q335" s="45"/>
      <c r="R335" s="45"/>
      <c r="S335" s="46"/>
      <c r="U335" s="47"/>
      <c r="V335" s="45"/>
      <c r="W335" s="45"/>
      <c r="X335" s="45"/>
      <c r="Y335" s="45"/>
      <c r="Z335" s="45"/>
      <c r="AA335" s="46"/>
      <c r="AB335" s="8"/>
      <c r="AC335" s="47"/>
      <c r="AD335" s="45"/>
      <c r="AE335" s="4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46"/>
      <c r="AV335" s="8"/>
      <c r="AW335" s="57"/>
      <c r="AY335" s="57"/>
    </row>
    <row r="336" spans="1:51" s="6" customFormat="1" ht="15.75">
      <c r="A336" s="5"/>
      <c r="B336" s="43" t="s">
        <v>423</v>
      </c>
      <c r="C336" s="44" t="s">
        <v>58</v>
      </c>
      <c r="D336" s="44">
        <v>3</v>
      </c>
      <c r="E336" s="45"/>
      <c r="F336" s="45"/>
      <c r="G336" s="45"/>
      <c r="H336" s="45"/>
      <c r="I336" s="45"/>
      <c r="J336" s="45"/>
      <c r="K336" s="46"/>
      <c r="L336" s="25"/>
      <c r="M336" s="47"/>
      <c r="N336" s="45"/>
      <c r="O336" s="45"/>
      <c r="P336" s="45"/>
      <c r="Q336" s="45"/>
      <c r="R336" s="45"/>
      <c r="S336" s="46"/>
      <c r="U336" s="47"/>
      <c r="V336" s="45"/>
      <c r="W336" s="45"/>
      <c r="X336" s="45"/>
      <c r="Y336" s="45"/>
      <c r="Z336" s="45"/>
      <c r="AA336" s="46"/>
      <c r="AB336" s="8"/>
      <c r="AC336" s="47"/>
      <c r="AD336" s="45"/>
      <c r="AE336" s="4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46"/>
      <c r="AV336" s="8"/>
      <c r="AW336" s="57"/>
      <c r="AY336" s="57"/>
    </row>
    <row r="337" spans="1:51" s="6" customFormat="1" ht="15.75">
      <c r="A337" s="5"/>
      <c r="B337" s="43" t="s">
        <v>424</v>
      </c>
      <c r="C337" s="44" t="s">
        <v>58</v>
      </c>
      <c r="D337" s="44">
        <v>3</v>
      </c>
      <c r="E337" s="45"/>
      <c r="F337" s="45"/>
      <c r="G337" s="45"/>
      <c r="H337" s="45"/>
      <c r="I337" s="45"/>
      <c r="J337" s="45"/>
      <c r="K337" s="46"/>
      <c r="L337" s="25"/>
      <c r="M337" s="47"/>
      <c r="N337" s="45"/>
      <c r="O337" s="45"/>
      <c r="P337" s="45"/>
      <c r="Q337" s="45"/>
      <c r="R337" s="45"/>
      <c r="S337" s="46"/>
      <c r="U337" s="47"/>
      <c r="V337" s="45"/>
      <c r="W337" s="45"/>
      <c r="X337" s="45"/>
      <c r="Y337" s="45"/>
      <c r="Z337" s="45"/>
      <c r="AA337" s="46"/>
      <c r="AB337" s="8"/>
      <c r="AC337" s="47"/>
      <c r="AD337" s="45"/>
      <c r="AE337" s="4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46"/>
      <c r="AV337" s="8"/>
      <c r="AW337" s="57"/>
      <c r="AY337" s="57"/>
    </row>
    <row r="338" spans="1:51" s="6" customFormat="1" ht="15.75">
      <c r="A338" s="5"/>
      <c r="B338" s="43" t="s">
        <v>425</v>
      </c>
      <c r="C338" s="44" t="s">
        <v>58</v>
      </c>
      <c r="D338" s="44">
        <v>3</v>
      </c>
      <c r="E338" s="45"/>
      <c r="F338" s="45"/>
      <c r="G338" s="45"/>
      <c r="H338" s="45"/>
      <c r="I338" s="45"/>
      <c r="J338" s="45"/>
      <c r="K338" s="46"/>
      <c r="L338" s="25"/>
      <c r="M338" s="47"/>
      <c r="N338" s="45"/>
      <c r="O338" s="45"/>
      <c r="P338" s="45"/>
      <c r="Q338" s="45"/>
      <c r="R338" s="45"/>
      <c r="S338" s="46"/>
      <c r="U338" s="47"/>
      <c r="V338" s="45"/>
      <c r="W338" s="45"/>
      <c r="X338" s="45"/>
      <c r="Y338" s="45"/>
      <c r="Z338" s="45"/>
      <c r="AA338" s="46"/>
      <c r="AB338" s="8"/>
      <c r="AC338" s="47"/>
      <c r="AD338" s="45"/>
      <c r="AE338" s="4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46"/>
      <c r="AV338" s="8"/>
      <c r="AW338" s="57"/>
      <c r="AY338" s="57"/>
    </row>
    <row r="339" spans="1:51" s="6" customFormat="1" ht="15.75">
      <c r="A339" s="5"/>
      <c r="B339" s="43" t="s">
        <v>426</v>
      </c>
      <c r="C339" s="44" t="s">
        <v>58</v>
      </c>
      <c r="D339" s="44">
        <v>3</v>
      </c>
      <c r="E339" s="45"/>
      <c r="F339" s="45"/>
      <c r="G339" s="45"/>
      <c r="H339" s="45"/>
      <c r="I339" s="45"/>
      <c r="J339" s="45"/>
      <c r="K339" s="46"/>
      <c r="L339" s="25"/>
      <c r="M339" s="47"/>
      <c r="N339" s="45"/>
      <c r="O339" s="45"/>
      <c r="P339" s="45"/>
      <c r="Q339" s="45"/>
      <c r="R339" s="45"/>
      <c r="S339" s="46"/>
      <c r="U339" s="47"/>
      <c r="V339" s="45"/>
      <c r="W339" s="45"/>
      <c r="X339" s="45"/>
      <c r="Y339" s="45"/>
      <c r="Z339" s="45"/>
      <c r="AA339" s="46"/>
      <c r="AB339" s="8"/>
      <c r="AC339" s="47"/>
      <c r="AD339" s="45"/>
      <c r="AE339" s="4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46"/>
      <c r="AV339" s="8"/>
      <c r="AW339" s="57"/>
      <c r="AY339" s="57"/>
    </row>
    <row r="340" spans="1:51" s="6" customFormat="1" ht="15.75">
      <c r="A340" s="5"/>
      <c r="B340" s="43" t="s">
        <v>427</v>
      </c>
      <c r="C340" s="44" t="s">
        <v>58</v>
      </c>
      <c r="D340" s="44">
        <v>3</v>
      </c>
      <c r="E340" s="45"/>
      <c r="F340" s="45"/>
      <c r="G340" s="45"/>
      <c r="H340" s="45"/>
      <c r="I340" s="45"/>
      <c r="J340" s="45"/>
      <c r="K340" s="46"/>
      <c r="L340" s="25"/>
      <c r="M340" s="47"/>
      <c r="N340" s="45"/>
      <c r="O340" s="45"/>
      <c r="P340" s="45"/>
      <c r="Q340" s="45"/>
      <c r="R340" s="45"/>
      <c r="S340" s="46"/>
      <c r="U340" s="47"/>
      <c r="V340" s="45"/>
      <c r="W340" s="45"/>
      <c r="X340" s="45"/>
      <c r="Y340" s="45"/>
      <c r="Z340" s="45"/>
      <c r="AA340" s="46"/>
      <c r="AB340" s="8"/>
      <c r="AC340" s="47"/>
      <c r="AD340" s="45"/>
      <c r="AE340" s="4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46"/>
      <c r="AV340" s="8"/>
      <c r="AW340" s="57"/>
      <c r="AY340" s="57"/>
    </row>
    <row r="341" spans="1:51" s="6" customFormat="1" ht="15.75">
      <c r="A341" s="5"/>
      <c r="B341" s="43" t="s">
        <v>428</v>
      </c>
      <c r="C341" s="44" t="s">
        <v>58</v>
      </c>
      <c r="D341" s="44">
        <v>3</v>
      </c>
      <c r="E341" s="45"/>
      <c r="F341" s="45"/>
      <c r="G341" s="45"/>
      <c r="H341" s="45"/>
      <c r="I341" s="45"/>
      <c r="J341" s="45"/>
      <c r="K341" s="46"/>
      <c r="L341" s="25"/>
      <c r="M341" s="47"/>
      <c r="N341" s="45"/>
      <c r="O341" s="45"/>
      <c r="P341" s="45"/>
      <c r="Q341" s="45"/>
      <c r="R341" s="45"/>
      <c r="S341" s="46"/>
      <c r="U341" s="47"/>
      <c r="V341" s="45"/>
      <c r="W341" s="45"/>
      <c r="X341" s="45"/>
      <c r="Y341" s="45"/>
      <c r="Z341" s="45"/>
      <c r="AA341" s="46"/>
      <c r="AB341" s="8"/>
      <c r="AC341" s="47"/>
      <c r="AD341" s="45"/>
      <c r="AE341" s="4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46"/>
      <c r="AV341" s="8"/>
      <c r="AW341" s="57"/>
      <c r="AY341" s="57"/>
    </row>
    <row r="342" spans="1:51" s="6" customFormat="1" ht="15.75">
      <c r="A342" s="5"/>
      <c r="B342" s="43" t="s">
        <v>429</v>
      </c>
      <c r="C342" s="44" t="s">
        <v>58</v>
      </c>
      <c r="D342" s="44">
        <v>3</v>
      </c>
      <c r="E342" s="45"/>
      <c r="F342" s="45"/>
      <c r="G342" s="45"/>
      <c r="H342" s="45"/>
      <c r="I342" s="45"/>
      <c r="J342" s="45"/>
      <c r="K342" s="46"/>
      <c r="L342" s="25"/>
      <c r="M342" s="47"/>
      <c r="N342" s="45"/>
      <c r="O342" s="45"/>
      <c r="P342" s="45"/>
      <c r="Q342" s="45"/>
      <c r="R342" s="45"/>
      <c r="S342" s="46"/>
      <c r="U342" s="47"/>
      <c r="V342" s="45"/>
      <c r="W342" s="45"/>
      <c r="X342" s="45"/>
      <c r="Y342" s="45"/>
      <c r="Z342" s="45"/>
      <c r="AA342" s="46"/>
      <c r="AB342" s="8"/>
      <c r="AC342" s="47"/>
      <c r="AD342" s="45"/>
      <c r="AE342" s="4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46"/>
      <c r="AV342" s="8"/>
      <c r="AW342" s="57"/>
      <c r="AY342" s="57"/>
    </row>
    <row r="343" spans="1:51" s="6" customFormat="1" ht="15.75">
      <c r="A343" s="5"/>
      <c r="B343" s="43" t="s">
        <v>430</v>
      </c>
      <c r="C343" s="44" t="s">
        <v>58</v>
      </c>
      <c r="D343" s="44">
        <v>3</v>
      </c>
      <c r="E343" s="45"/>
      <c r="F343" s="45"/>
      <c r="G343" s="45"/>
      <c r="H343" s="45"/>
      <c r="I343" s="45"/>
      <c r="J343" s="45"/>
      <c r="K343" s="46"/>
      <c r="L343" s="25"/>
      <c r="M343" s="47"/>
      <c r="N343" s="45"/>
      <c r="O343" s="45"/>
      <c r="P343" s="45"/>
      <c r="Q343" s="45"/>
      <c r="R343" s="45"/>
      <c r="S343" s="46"/>
      <c r="U343" s="47"/>
      <c r="V343" s="45"/>
      <c r="W343" s="45"/>
      <c r="X343" s="45"/>
      <c r="Y343" s="45"/>
      <c r="Z343" s="45"/>
      <c r="AA343" s="46"/>
      <c r="AB343" s="8"/>
      <c r="AC343" s="47"/>
      <c r="AD343" s="45"/>
      <c r="AE343" s="4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46"/>
      <c r="AV343" s="8"/>
      <c r="AW343" s="57"/>
      <c r="AY343" s="57"/>
    </row>
    <row r="344" spans="1:51" s="6" customFormat="1" ht="15.75">
      <c r="A344" s="5"/>
      <c r="B344" s="43" t="s">
        <v>431</v>
      </c>
      <c r="C344" s="44" t="s">
        <v>58</v>
      </c>
      <c r="D344" s="44">
        <v>3</v>
      </c>
      <c r="E344" s="45"/>
      <c r="F344" s="45"/>
      <c r="G344" s="45"/>
      <c r="H344" s="45"/>
      <c r="I344" s="45"/>
      <c r="J344" s="45"/>
      <c r="K344" s="46"/>
      <c r="L344" s="25"/>
      <c r="M344" s="47"/>
      <c r="N344" s="45"/>
      <c r="O344" s="45"/>
      <c r="P344" s="45"/>
      <c r="Q344" s="45"/>
      <c r="R344" s="45"/>
      <c r="S344" s="46"/>
      <c r="U344" s="47"/>
      <c r="V344" s="45"/>
      <c r="W344" s="45"/>
      <c r="X344" s="45"/>
      <c r="Y344" s="45"/>
      <c r="Z344" s="45"/>
      <c r="AA344" s="46"/>
      <c r="AB344" s="8"/>
      <c r="AC344" s="47"/>
      <c r="AD344" s="45"/>
      <c r="AE344" s="4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46"/>
      <c r="AV344" s="8"/>
      <c r="AW344" s="57"/>
      <c r="AY344" s="57"/>
    </row>
    <row r="345" spans="1:51" s="6" customFormat="1" ht="15.75">
      <c r="A345" s="5"/>
      <c r="B345" s="43" t="s">
        <v>432</v>
      </c>
      <c r="C345" s="44" t="s">
        <v>58</v>
      </c>
      <c r="D345" s="44">
        <v>3</v>
      </c>
      <c r="E345" s="45"/>
      <c r="F345" s="45"/>
      <c r="G345" s="45"/>
      <c r="H345" s="45"/>
      <c r="I345" s="45"/>
      <c r="J345" s="45"/>
      <c r="K345" s="46"/>
      <c r="L345" s="25"/>
      <c r="M345" s="47"/>
      <c r="N345" s="45"/>
      <c r="O345" s="45"/>
      <c r="P345" s="45"/>
      <c r="Q345" s="45"/>
      <c r="R345" s="45"/>
      <c r="S345" s="46"/>
      <c r="U345" s="47"/>
      <c r="V345" s="45"/>
      <c r="W345" s="45"/>
      <c r="X345" s="45"/>
      <c r="Y345" s="45"/>
      <c r="Z345" s="45"/>
      <c r="AA345" s="46"/>
      <c r="AB345" s="8"/>
      <c r="AC345" s="47"/>
      <c r="AD345" s="45"/>
      <c r="AE345" s="4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46"/>
      <c r="AV345" s="8"/>
      <c r="AW345" s="57"/>
      <c r="AY345" s="57"/>
    </row>
    <row r="346" spans="1:51" s="6" customFormat="1" ht="15.75">
      <c r="A346" s="5"/>
      <c r="B346" s="43" t="s">
        <v>433</v>
      </c>
      <c r="C346" s="44" t="s">
        <v>58</v>
      </c>
      <c r="D346" s="44">
        <v>3</v>
      </c>
      <c r="E346" s="45"/>
      <c r="F346" s="45"/>
      <c r="G346" s="45"/>
      <c r="H346" s="45"/>
      <c r="I346" s="45"/>
      <c r="J346" s="45"/>
      <c r="K346" s="46"/>
      <c r="L346" s="25"/>
      <c r="M346" s="47"/>
      <c r="N346" s="45"/>
      <c r="O346" s="45"/>
      <c r="P346" s="45"/>
      <c r="Q346" s="45"/>
      <c r="R346" s="45"/>
      <c r="S346" s="46"/>
      <c r="U346" s="47"/>
      <c r="V346" s="45"/>
      <c r="W346" s="45"/>
      <c r="X346" s="45"/>
      <c r="Y346" s="45"/>
      <c r="Z346" s="45"/>
      <c r="AA346" s="46"/>
      <c r="AB346" s="8"/>
      <c r="AC346" s="47"/>
      <c r="AD346" s="45"/>
      <c r="AE346" s="4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46"/>
      <c r="AV346" s="8"/>
      <c r="AW346" s="57"/>
      <c r="AY346" s="57"/>
    </row>
    <row r="347" spans="1:51" s="6" customFormat="1" ht="15.75">
      <c r="A347" s="5"/>
      <c r="B347" s="43" t="s">
        <v>434</v>
      </c>
      <c r="C347" s="44" t="s">
        <v>58</v>
      </c>
      <c r="D347" s="44">
        <v>3</v>
      </c>
      <c r="E347" s="45"/>
      <c r="F347" s="45"/>
      <c r="G347" s="45"/>
      <c r="H347" s="45"/>
      <c r="I347" s="45"/>
      <c r="J347" s="45"/>
      <c r="K347" s="46"/>
      <c r="L347" s="25"/>
      <c r="M347" s="47"/>
      <c r="N347" s="45"/>
      <c r="O347" s="45"/>
      <c r="P347" s="45"/>
      <c r="Q347" s="45"/>
      <c r="R347" s="45"/>
      <c r="S347" s="46"/>
      <c r="U347" s="47"/>
      <c r="V347" s="45"/>
      <c r="W347" s="45"/>
      <c r="X347" s="45"/>
      <c r="Y347" s="45"/>
      <c r="Z347" s="45"/>
      <c r="AA347" s="46"/>
      <c r="AB347" s="8"/>
      <c r="AC347" s="47"/>
      <c r="AD347" s="45"/>
      <c r="AE347" s="4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46"/>
      <c r="AV347" s="8"/>
      <c r="AW347" s="57"/>
      <c r="AY347" s="57"/>
    </row>
    <row r="348" spans="1:51" s="6" customFormat="1" ht="15.75">
      <c r="A348" s="5"/>
      <c r="B348" s="43" t="s">
        <v>435</v>
      </c>
      <c r="C348" s="44" t="s">
        <v>58</v>
      </c>
      <c r="D348" s="44">
        <v>3</v>
      </c>
      <c r="E348" s="45"/>
      <c r="F348" s="45"/>
      <c r="G348" s="45"/>
      <c r="H348" s="45"/>
      <c r="I348" s="45"/>
      <c r="J348" s="45"/>
      <c r="K348" s="46"/>
      <c r="L348" s="25"/>
      <c r="M348" s="47"/>
      <c r="N348" s="45"/>
      <c r="O348" s="45"/>
      <c r="P348" s="45"/>
      <c r="Q348" s="45"/>
      <c r="R348" s="45"/>
      <c r="S348" s="46"/>
      <c r="U348" s="47"/>
      <c r="V348" s="45"/>
      <c r="W348" s="45"/>
      <c r="X348" s="45"/>
      <c r="Y348" s="45"/>
      <c r="Z348" s="45"/>
      <c r="AA348" s="46"/>
      <c r="AB348" s="8"/>
      <c r="AC348" s="47"/>
      <c r="AD348" s="45"/>
      <c r="AE348" s="4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46"/>
      <c r="AV348" s="8"/>
      <c r="AW348" s="57"/>
      <c r="AY348" s="57"/>
    </row>
    <row r="349" spans="1:51" s="6" customFormat="1" ht="15.75">
      <c r="A349" s="5"/>
      <c r="B349" s="43" t="s">
        <v>436</v>
      </c>
      <c r="C349" s="44" t="s">
        <v>58</v>
      </c>
      <c r="D349" s="44">
        <v>3</v>
      </c>
      <c r="E349" s="45"/>
      <c r="F349" s="45"/>
      <c r="G349" s="45"/>
      <c r="H349" s="45"/>
      <c r="I349" s="45"/>
      <c r="J349" s="45"/>
      <c r="K349" s="46"/>
      <c r="L349" s="25"/>
      <c r="M349" s="47"/>
      <c r="N349" s="45"/>
      <c r="O349" s="45"/>
      <c r="P349" s="45"/>
      <c r="Q349" s="45"/>
      <c r="R349" s="45"/>
      <c r="S349" s="46"/>
      <c r="U349" s="47"/>
      <c r="V349" s="45"/>
      <c r="W349" s="45"/>
      <c r="X349" s="45"/>
      <c r="Y349" s="45"/>
      <c r="Z349" s="45"/>
      <c r="AA349" s="46"/>
      <c r="AB349" s="8"/>
      <c r="AC349" s="47"/>
      <c r="AD349" s="45"/>
      <c r="AE349" s="4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46"/>
      <c r="AV349" s="8"/>
      <c r="AW349" s="57"/>
      <c r="AY349" s="57"/>
    </row>
    <row r="350" spans="1:51" s="6" customFormat="1" ht="15.75">
      <c r="A350" s="5"/>
      <c r="B350" s="43" t="s">
        <v>437</v>
      </c>
      <c r="C350" s="44" t="s">
        <v>58</v>
      </c>
      <c r="D350" s="44">
        <v>3</v>
      </c>
      <c r="E350" s="45"/>
      <c r="F350" s="45"/>
      <c r="G350" s="45"/>
      <c r="H350" s="45"/>
      <c r="I350" s="45"/>
      <c r="J350" s="45"/>
      <c r="K350" s="46"/>
      <c r="L350" s="25"/>
      <c r="M350" s="47"/>
      <c r="N350" s="45"/>
      <c r="O350" s="45"/>
      <c r="P350" s="45"/>
      <c r="Q350" s="45"/>
      <c r="R350" s="45"/>
      <c r="S350" s="46"/>
      <c r="U350" s="47"/>
      <c r="V350" s="45"/>
      <c r="W350" s="45"/>
      <c r="X350" s="45"/>
      <c r="Y350" s="45"/>
      <c r="Z350" s="45"/>
      <c r="AA350" s="46"/>
      <c r="AB350" s="8"/>
      <c r="AC350" s="47"/>
      <c r="AD350" s="45"/>
      <c r="AE350" s="4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46"/>
      <c r="AV350" s="8"/>
      <c r="AW350" s="57"/>
      <c r="AY350" s="57"/>
    </row>
    <row r="351" spans="1:51" s="6" customFormat="1" ht="15.75">
      <c r="A351" s="5"/>
      <c r="B351" s="43" t="s">
        <v>438</v>
      </c>
      <c r="C351" s="44" t="s">
        <v>58</v>
      </c>
      <c r="D351" s="44">
        <v>3</v>
      </c>
      <c r="E351" s="45"/>
      <c r="F351" s="45"/>
      <c r="G351" s="45"/>
      <c r="H351" s="45"/>
      <c r="I351" s="45"/>
      <c r="J351" s="45"/>
      <c r="K351" s="46"/>
      <c r="L351" s="25"/>
      <c r="M351" s="47"/>
      <c r="N351" s="45"/>
      <c r="O351" s="45"/>
      <c r="P351" s="45"/>
      <c r="Q351" s="45"/>
      <c r="R351" s="45"/>
      <c r="S351" s="46"/>
      <c r="U351" s="47"/>
      <c r="V351" s="45"/>
      <c r="W351" s="45"/>
      <c r="X351" s="45"/>
      <c r="Y351" s="45"/>
      <c r="Z351" s="45"/>
      <c r="AA351" s="46"/>
      <c r="AB351" s="8"/>
      <c r="AC351" s="47"/>
      <c r="AD351" s="45"/>
      <c r="AE351" s="4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46"/>
      <c r="AV351" s="8"/>
      <c r="AW351" s="57"/>
      <c r="AY351" s="57"/>
    </row>
    <row r="352" spans="1:51" s="6" customFormat="1" ht="15.75">
      <c r="A352" s="5"/>
      <c r="B352" s="43" t="s">
        <v>439</v>
      </c>
      <c r="C352" s="44" t="s">
        <v>58</v>
      </c>
      <c r="D352" s="44">
        <v>3</v>
      </c>
      <c r="E352" s="45"/>
      <c r="F352" s="45"/>
      <c r="G352" s="45"/>
      <c r="H352" s="45"/>
      <c r="I352" s="45"/>
      <c r="J352" s="45"/>
      <c r="K352" s="46"/>
      <c r="L352" s="25"/>
      <c r="M352" s="47"/>
      <c r="N352" s="45"/>
      <c r="O352" s="45"/>
      <c r="P352" s="45"/>
      <c r="Q352" s="45"/>
      <c r="R352" s="45"/>
      <c r="S352" s="46"/>
      <c r="U352" s="47"/>
      <c r="V352" s="45"/>
      <c r="W352" s="45"/>
      <c r="X352" s="45"/>
      <c r="Y352" s="45"/>
      <c r="Z352" s="45"/>
      <c r="AA352" s="46"/>
      <c r="AB352" s="8"/>
      <c r="AC352" s="47"/>
      <c r="AD352" s="45"/>
      <c r="AE352" s="4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46"/>
      <c r="AV352" s="8"/>
      <c r="AW352" s="57"/>
      <c r="AY352" s="57"/>
    </row>
    <row r="353" spans="1:51" s="6" customFormat="1" ht="15.75">
      <c r="A353" s="5"/>
      <c r="B353" s="43" t="s">
        <v>440</v>
      </c>
      <c r="C353" s="44" t="s">
        <v>58</v>
      </c>
      <c r="D353" s="44">
        <v>3</v>
      </c>
      <c r="E353" s="45"/>
      <c r="F353" s="45"/>
      <c r="G353" s="45"/>
      <c r="H353" s="45"/>
      <c r="I353" s="45"/>
      <c r="J353" s="45"/>
      <c r="K353" s="46"/>
      <c r="L353" s="25"/>
      <c r="M353" s="47"/>
      <c r="N353" s="45"/>
      <c r="O353" s="45"/>
      <c r="P353" s="45"/>
      <c r="Q353" s="45"/>
      <c r="R353" s="45"/>
      <c r="S353" s="46"/>
      <c r="U353" s="47"/>
      <c r="V353" s="45"/>
      <c r="W353" s="45"/>
      <c r="X353" s="45"/>
      <c r="Y353" s="45"/>
      <c r="Z353" s="45"/>
      <c r="AA353" s="46"/>
      <c r="AB353" s="8"/>
      <c r="AC353" s="47"/>
      <c r="AD353" s="45"/>
      <c r="AE353" s="4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46"/>
      <c r="AV353" s="8"/>
      <c r="AW353" s="57"/>
      <c r="AY353" s="57"/>
    </row>
    <row r="354" spans="1:51" s="6" customFormat="1" ht="15.75">
      <c r="A354" s="5"/>
      <c r="B354" s="43" t="s">
        <v>441</v>
      </c>
      <c r="C354" s="44" t="s">
        <v>58</v>
      </c>
      <c r="D354" s="44">
        <v>3</v>
      </c>
      <c r="E354" s="45"/>
      <c r="F354" s="45"/>
      <c r="G354" s="45"/>
      <c r="H354" s="45"/>
      <c r="I354" s="45"/>
      <c r="J354" s="45"/>
      <c r="K354" s="46"/>
      <c r="L354" s="25"/>
      <c r="M354" s="47"/>
      <c r="N354" s="45"/>
      <c r="O354" s="45"/>
      <c r="P354" s="45"/>
      <c r="Q354" s="45"/>
      <c r="R354" s="45"/>
      <c r="S354" s="46"/>
      <c r="U354" s="47"/>
      <c r="V354" s="45"/>
      <c r="W354" s="45"/>
      <c r="X354" s="45"/>
      <c r="Y354" s="45"/>
      <c r="Z354" s="45"/>
      <c r="AA354" s="46"/>
      <c r="AB354" s="8"/>
      <c r="AC354" s="47"/>
      <c r="AD354" s="45"/>
      <c r="AE354" s="4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46"/>
      <c r="AV354" s="8"/>
      <c r="AW354" s="57"/>
      <c r="AY354" s="57"/>
    </row>
    <row r="355" spans="1:51" s="6" customFormat="1" ht="15.75">
      <c r="A355" s="5"/>
      <c r="B355" s="43" t="s">
        <v>442</v>
      </c>
      <c r="C355" s="44" t="s">
        <v>58</v>
      </c>
      <c r="D355" s="44">
        <v>3</v>
      </c>
      <c r="E355" s="45"/>
      <c r="F355" s="45"/>
      <c r="G355" s="45"/>
      <c r="H355" s="45"/>
      <c r="I355" s="45"/>
      <c r="J355" s="45"/>
      <c r="K355" s="46"/>
      <c r="L355" s="25"/>
      <c r="M355" s="47"/>
      <c r="N355" s="45"/>
      <c r="O355" s="45"/>
      <c r="P355" s="45"/>
      <c r="Q355" s="45"/>
      <c r="R355" s="45"/>
      <c r="S355" s="46"/>
      <c r="U355" s="47"/>
      <c r="V355" s="45"/>
      <c r="W355" s="45"/>
      <c r="X355" s="45"/>
      <c r="Y355" s="45"/>
      <c r="Z355" s="45"/>
      <c r="AA355" s="46"/>
      <c r="AB355" s="8"/>
      <c r="AC355" s="47"/>
      <c r="AD355" s="45"/>
      <c r="AE355" s="4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46"/>
      <c r="AV355" s="8"/>
      <c r="AW355" s="57"/>
      <c r="AY355" s="57"/>
    </row>
    <row r="356" spans="1:51" s="6" customFormat="1" ht="15.75">
      <c r="A356" s="5"/>
      <c r="B356" s="43" t="s">
        <v>443</v>
      </c>
      <c r="C356" s="44" t="s">
        <v>58</v>
      </c>
      <c r="D356" s="44">
        <v>3</v>
      </c>
      <c r="E356" s="45"/>
      <c r="F356" s="45"/>
      <c r="G356" s="45"/>
      <c r="H356" s="45"/>
      <c r="I356" s="45"/>
      <c r="J356" s="45"/>
      <c r="K356" s="46"/>
      <c r="L356" s="25"/>
      <c r="M356" s="47"/>
      <c r="N356" s="45"/>
      <c r="O356" s="45"/>
      <c r="P356" s="45"/>
      <c r="Q356" s="45"/>
      <c r="R356" s="45"/>
      <c r="S356" s="46"/>
      <c r="U356" s="47"/>
      <c r="V356" s="45"/>
      <c r="W356" s="45"/>
      <c r="X356" s="45"/>
      <c r="Y356" s="45"/>
      <c r="Z356" s="45"/>
      <c r="AA356" s="46"/>
      <c r="AB356" s="8"/>
      <c r="AC356" s="47"/>
      <c r="AD356" s="45"/>
      <c r="AE356" s="4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46"/>
      <c r="AV356" s="8"/>
      <c r="AW356" s="57"/>
      <c r="AY356" s="57"/>
    </row>
    <row r="357" spans="1:51" s="6" customFormat="1" ht="15.75">
      <c r="A357" s="5"/>
      <c r="B357" s="43" t="s">
        <v>444</v>
      </c>
      <c r="C357" s="44" t="s">
        <v>58</v>
      </c>
      <c r="D357" s="44">
        <v>3</v>
      </c>
      <c r="E357" s="45"/>
      <c r="F357" s="45"/>
      <c r="G357" s="45"/>
      <c r="H357" s="45"/>
      <c r="I357" s="45"/>
      <c r="J357" s="45"/>
      <c r="K357" s="46"/>
      <c r="L357" s="25"/>
      <c r="M357" s="47"/>
      <c r="N357" s="45"/>
      <c r="O357" s="45"/>
      <c r="P357" s="45"/>
      <c r="Q357" s="45"/>
      <c r="R357" s="45"/>
      <c r="S357" s="46"/>
      <c r="U357" s="47"/>
      <c r="V357" s="45"/>
      <c r="W357" s="45"/>
      <c r="X357" s="45"/>
      <c r="Y357" s="45"/>
      <c r="Z357" s="45"/>
      <c r="AA357" s="46"/>
      <c r="AB357" s="8"/>
      <c r="AC357" s="47"/>
      <c r="AD357" s="45"/>
      <c r="AE357" s="4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46"/>
      <c r="AV357" s="8"/>
      <c r="AW357" s="57"/>
      <c r="AY357" s="57"/>
    </row>
    <row r="358" spans="1:51" s="6" customFormat="1" ht="15.75">
      <c r="A358" s="5"/>
      <c r="B358" s="43" t="s">
        <v>445</v>
      </c>
      <c r="C358" s="44" t="s">
        <v>58</v>
      </c>
      <c r="D358" s="44">
        <v>3</v>
      </c>
      <c r="E358" s="45"/>
      <c r="F358" s="45"/>
      <c r="G358" s="45"/>
      <c r="H358" s="45"/>
      <c r="I358" s="45"/>
      <c r="J358" s="45"/>
      <c r="K358" s="46"/>
      <c r="L358" s="25"/>
      <c r="M358" s="47"/>
      <c r="N358" s="45"/>
      <c r="O358" s="45"/>
      <c r="P358" s="45"/>
      <c r="Q358" s="45"/>
      <c r="R358" s="45"/>
      <c r="S358" s="46"/>
      <c r="U358" s="47"/>
      <c r="V358" s="45"/>
      <c r="W358" s="45"/>
      <c r="X358" s="45"/>
      <c r="Y358" s="45"/>
      <c r="Z358" s="45"/>
      <c r="AA358" s="46"/>
      <c r="AB358" s="8"/>
      <c r="AC358" s="47"/>
      <c r="AD358" s="45"/>
      <c r="AE358" s="4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46"/>
      <c r="AV358" s="8"/>
      <c r="AW358" s="57"/>
      <c r="AY358" s="57"/>
    </row>
    <row r="359" spans="1:51" s="6" customFormat="1" ht="15.75">
      <c r="A359" s="5"/>
      <c r="B359" s="43" t="s">
        <v>446</v>
      </c>
      <c r="C359" s="44" t="s">
        <v>58</v>
      </c>
      <c r="D359" s="44">
        <v>3</v>
      </c>
      <c r="E359" s="45"/>
      <c r="F359" s="45"/>
      <c r="G359" s="45"/>
      <c r="H359" s="45"/>
      <c r="I359" s="45"/>
      <c r="J359" s="45"/>
      <c r="K359" s="46"/>
      <c r="L359" s="25"/>
      <c r="M359" s="47"/>
      <c r="N359" s="45"/>
      <c r="O359" s="45"/>
      <c r="P359" s="45"/>
      <c r="Q359" s="45"/>
      <c r="R359" s="45"/>
      <c r="S359" s="46"/>
      <c r="U359" s="47"/>
      <c r="V359" s="45"/>
      <c r="W359" s="45"/>
      <c r="X359" s="45"/>
      <c r="Y359" s="45"/>
      <c r="Z359" s="45"/>
      <c r="AA359" s="46"/>
      <c r="AB359" s="8"/>
      <c r="AC359" s="47"/>
      <c r="AD359" s="45"/>
      <c r="AE359" s="4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46"/>
      <c r="AV359" s="8"/>
      <c r="AW359" s="57"/>
      <c r="AY359" s="57"/>
    </row>
    <row r="360" spans="1:51" s="6" customFormat="1" ht="15.75">
      <c r="A360" s="5"/>
      <c r="B360" s="43" t="s">
        <v>447</v>
      </c>
      <c r="C360" s="44" t="s">
        <v>58</v>
      </c>
      <c r="D360" s="44">
        <v>3</v>
      </c>
      <c r="E360" s="45"/>
      <c r="F360" s="45"/>
      <c r="G360" s="45"/>
      <c r="H360" s="45"/>
      <c r="I360" s="45"/>
      <c r="J360" s="45"/>
      <c r="K360" s="46"/>
      <c r="L360" s="25"/>
      <c r="M360" s="47"/>
      <c r="N360" s="45"/>
      <c r="O360" s="45"/>
      <c r="P360" s="45"/>
      <c r="Q360" s="45"/>
      <c r="R360" s="45"/>
      <c r="S360" s="46"/>
      <c r="U360" s="47"/>
      <c r="V360" s="45"/>
      <c r="W360" s="45"/>
      <c r="X360" s="45"/>
      <c r="Y360" s="45"/>
      <c r="Z360" s="45"/>
      <c r="AA360" s="46"/>
      <c r="AB360" s="8"/>
      <c r="AC360" s="47"/>
      <c r="AD360" s="45"/>
      <c r="AE360" s="4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46"/>
      <c r="AV360" s="8"/>
      <c r="AW360" s="57"/>
      <c r="AY360" s="57"/>
    </row>
    <row r="361" spans="1:51" s="6" customFormat="1" ht="15.75">
      <c r="A361" s="5"/>
      <c r="B361" s="43" t="s">
        <v>448</v>
      </c>
      <c r="C361" s="44" t="s">
        <v>58</v>
      </c>
      <c r="D361" s="44">
        <v>3</v>
      </c>
      <c r="E361" s="45"/>
      <c r="F361" s="45"/>
      <c r="G361" s="45"/>
      <c r="H361" s="45"/>
      <c r="I361" s="45"/>
      <c r="J361" s="45"/>
      <c r="K361" s="46"/>
      <c r="L361" s="25"/>
      <c r="M361" s="47"/>
      <c r="N361" s="45"/>
      <c r="O361" s="45"/>
      <c r="P361" s="45"/>
      <c r="Q361" s="45"/>
      <c r="R361" s="45"/>
      <c r="S361" s="46"/>
      <c r="U361" s="47"/>
      <c r="V361" s="45"/>
      <c r="W361" s="45"/>
      <c r="X361" s="45"/>
      <c r="Y361" s="45"/>
      <c r="Z361" s="45"/>
      <c r="AA361" s="46"/>
      <c r="AB361" s="8"/>
      <c r="AC361" s="47"/>
      <c r="AD361" s="45"/>
      <c r="AE361" s="4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46"/>
      <c r="AV361" s="8"/>
      <c r="AW361" s="57"/>
      <c r="AY361" s="57"/>
    </row>
    <row r="362" spans="1:51" s="6" customFormat="1" ht="15.75">
      <c r="A362" s="5"/>
      <c r="B362" s="43" t="s">
        <v>449</v>
      </c>
      <c r="C362" s="44" t="s">
        <v>58</v>
      </c>
      <c r="D362" s="44">
        <v>3</v>
      </c>
      <c r="E362" s="45"/>
      <c r="F362" s="45"/>
      <c r="G362" s="45"/>
      <c r="H362" s="45"/>
      <c r="I362" s="45"/>
      <c r="J362" s="45"/>
      <c r="K362" s="46"/>
      <c r="L362" s="25"/>
      <c r="M362" s="47"/>
      <c r="N362" s="45"/>
      <c r="O362" s="45"/>
      <c r="P362" s="45"/>
      <c r="Q362" s="45"/>
      <c r="R362" s="45"/>
      <c r="S362" s="46"/>
      <c r="U362" s="47"/>
      <c r="V362" s="45"/>
      <c r="W362" s="45"/>
      <c r="X362" s="45"/>
      <c r="Y362" s="45"/>
      <c r="Z362" s="45"/>
      <c r="AA362" s="46"/>
      <c r="AB362" s="8"/>
      <c r="AC362" s="47"/>
      <c r="AD362" s="45"/>
      <c r="AE362" s="4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46"/>
      <c r="AV362" s="8"/>
      <c r="AW362" s="57"/>
      <c r="AY362" s="57"/>
    </row>
    <row r="363" spans="1:51" s="6" customFormat="1" ht="15.75">
      <c r="A363" s="5"/>
      <c r="B363" s="43" t="s">
        <v>450</v>
      </c>
      <c r="C363" s="44" t="s">
        <v>58</v>
      </c>
      <c r="D363" s="44">
        <v>3</v>
      </c>
      <c r="E363" s="45"/>
      <c r="F363" s="45"/>
      <c r="G363" s="45"/>
      <c r="H363" s="45"/>
      <c r="I363" s="45"/>
      <c r="J363" s="45"/>
      <c r="K363" s="46"/>
      <c r="L363" s="25"/>
      <c r="M363" s="47"/>
      <c r="N363" s="45"/>
      <c r="O363" s="45"/>
      <c r="P363" s="45"/>
      <c r="Q363" s="45"/>
      <c r="R363" s="45"/>
      <c r="S363" s="46"/>
      <c r="U363" s="47"/>
      <c r="V363" s="45"/>
      <c r="W363" s="45"/>
      <c r="X363" s="45"/>
      <c r="Y363" s="45"/>
      <c r="Z363" s="45"/>
      <c r="AA363" s="46"/>
      <c r="AB363" s="8"/>
      <c r="AC363" s="47"/>
      <c r="AD363" s="45"/>
      <c r="AE363" s="4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46"/>
      <c r="AV363" s="8"/>
      <c r="AW363" s="57"/>
      <c r="AY363" s="57"/>
    </row>
    <row r="364" spans="1:51" s="6" customFormat="1" ht="15.75">
      <c r="A364" s="5"/>
      <c r="B364" s="43" t="s">
        <v>451</v>
      </c>
      <c r="C364" s="44" t="s">
        <v>58</v>
      </c>
      <c r="D364" s="44">
        <v>3</v>
      </c>
      <c r="E364" s="45"/>
      <c r="F364" s="45"/>
      <c r="G364" s="45"/>
      <c r="H364" s="45"/>
      <c r="I364" s="45"/>
      <c r="J364" s="45"/>
      <c r="K364" s="46"/>
      <c r="L364" s="25"/>
      <c r="M364" s="47"/>
      <c r="N364" s="45"/>
      <c r="O364" s="45"/>
      <c r="P364" s="45"/>
      <c r="Q364" s="45"/>
      <c r="R364" s="45"/>
      <c r="S364" s="46"/>
      <c r="U364" s="47"/>
      <c r="V364" s="45"/>
      <c r="W364" s="45"/>
      <c r="X364" s="45"/>
      <c r="Y364" s="45"/>
      <c r="Z364" s="45"/>
      <c r="AA364" s="46"/>
      <c r="AB364" s="8"/>
      <c r="AC364" s="47"/>
      <c r="AD364" s="45"/>
      <c r="AE364" s="4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46"/>
      <c r="AV364" s="8"/>
      <c r="AW364" s="57"/>
      <c r="AY364" s="57"/>
    </row>
    <row r="365" spans="1:51" s="6" customFormat="1" ht="15.75">
      <c r="A365" s="5"/>
      <c r="B365" s="43" t="s">
        <v>452</v>
      </c>
      <c r="C365" s="44" t="s">
        <v>58</v>
      </c>
      <c r="D365" s="44">
        <v>3</v>
      </c>
      <c r="E365" s="45"/>
      <c r="F365" s="45"/>
      <c r="G365" s="45"/>
      <c r="H365" s="45"/>
      <c r="I365" s="45"/>
      <c r="J365" s="45"/>
      <c r="K365" s="46"/>
      <c r="L365" s="25"/>
      <c r="M365" s="47"/>
      <c r="N365" s="45"/>
      <c r="O365" s="45"/>
      <c r="P365" s="45"/>
      <c r="Q365" s="45"/>
      <c r="R365" s="45"/>
      <c r="S365" s="46"/>
      <c r="U365" s="47"/>
      <c r="V365" s="45"/>
      <c r="W365" s="45"/>
      <c r="X365" s="45"/>
      <c r="Y365" s="45"/>
      <c r="Z365" s="45"/>
      <c r="AA365" s="46"/>
      <c r="AB365" s="8"/>
      <c r="AC365" s="47"/>
      <c r="AD365" s="45"/>
      <c r="AE365" s="4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46"/>
      <c r="AV365" s="8"/>
      <c r="AW365" s="57"/>
      <c r="AY365" s="57"/>
    </row>
    <row r="366" spans="1:51" s="6" customFormat="1" ht="15.75">
      <c r="A366" s="5"/>
      <c r="B366" s="43" t="s">
        <v>453</v>
      </c>
      <c r="C366" s="44" t="s">
        <v>58</v>
      </c>
      <c r="D366" s="44">
        <v>3</v>
      </c>
      <c r="E366" s="45"/>
      <c r="F366" s="45"/>
      <c r="G366" s="45"/>
      <c r="H366" s="45"/>
      <c r="I366" s="45"/>
      <c r="J366" s="45"/>
      <c r="K366" s="46"/>
      <c r="L366" s="25"/>
      <c r="M366" s="47"/>
      <c r="N366" s="45"/>
      <c r="O366" s="45"/>
      <c r="P366" s="45"/>
      <c r="Q366" s="45"/>
      <c r="R366" s="45"/>
      <c r="S366" s="46"/>
      <c r="U366" s="47"/>
      <c r="V366" s="45"/>
      <c r="W366" s="45"/>
      <c r="X366" s="45"/>
      <c r="Y366" s="45"/>
      <c r="Z366" s="45"/>
      <c r="AA366" s="46"/>
      <c r="AB366" s="8"/>
      <c r="AC366" s="47"/>
      <c r="AD366" s="45"/>
      <c r="AE366" s="4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46"/>
      <c r="AV366" s="8"/>
      <c r="AW366" s="57"/>
      <c r="AY366" s="57"/>
    </row>
    <row r="367" spans="1:51" s="6" customFormat="1" ht="15.75">
      <c r="A367" s="5"/>
      <c r="B367" s="43" t="s">
        <v>454</v>
      </c>
      <c r="C367" s="44" t="s">
        <v>58</v>
      </c>
      <c r="D367" s="44">
        <v>3</v>
      </c>
      <c r="E367" s="45"/>
      <c r="F367" s="45"/>
      <c r="G367" s="45"/>
      <c r="H367" s="45"/>
      <c r="I367" s="45"/>
      <c r="J367" s="45"/>
      <c r="K367" s="46"/>
      <c r="L367" s="25"/>
      <c r="M367" s="47"/>
      <c r="N367" s="45"/>
      <c r="O367" s="45"/>
      <c r="P367" s="45"/>
      <c r="Q367" s="45"/>
      <c r="R367" s="45"/>
      <c r="S367" s="46"/>
      <c r="U367" s="47"/>
      <c r="V367" s="45"/>
      <c r="W367" s="45"/>
      <c r="X367" s="45"/>
      <c r="Y367" s="45"/>
      <c r="Z367" s="45"/>
      <c r="AA367" s="46"/>
      <c r="AB367" s="8"/>
      <c r="AC367" s="47"/>
      <c r="AD367" s="45"/>
      <c r="AE367" s="4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46"/>
      <c r="AV367" s="8"/>
      <c r="AW367" s="57"/>
      <c r="AY367" s="57"/>
    </row>
    <row r="368" spans="1:51" s="6" customFormat="1" ht="15.75">
      <c r="A368" s="5"/>
      <c r="B368" s="43" t="s">
        <v>455</v>
      </c>
      <c r="C368" s="44" t="s">
        <v>58</v>
      </c>
      <c r="D368" s="44">
        <v>3</v>
      </c>
      <c r="E368" s="45"/>
      <c r="F368" s="45"/>
      <c r="G368" s="45"/>
      <c r="H368" s="45"/>
      <c r="I368" s="45"/>
      <c r="J368" s="45"/>
      <c r="K368" s="46"/>
      <c r="L368" s="25"/>
      <c r="M368" s="47"/>
      <c r="N368" s="45"/>
      <c r="O368" s="45"/>
      <c r="P368" s="45"/>
      <c r="Q368" s="45"/>
      <c r="R368" s="45"/>
      <c r="S368" s="46"/>
      <c r="U368" s="47"/>
      <c r="V368" s="45"/>
      <c r="W368" s="45"/>
      <c r="X368" s="45"/>
      <c r="Y368" s="45"/>
      <c r="Z368" s="45"/>
      <c r="AA368" s="46"/>
      <c r="AB368" s="8"/>
      <c r="AC368" s="47"/>
      <c r="AD368" s="45"/>
      <c r="AE368" s="4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46"/>
      <c r="AV368" s="8"/>
      <c r="AW368" s="57"/>
      <c r="AY368" s="57"/>
    </row>
    <row r="369" spans="1:51" s="6" customFormat="1" ht="15.75">
      <c r="A369" s="5"/>
      <c r="B369" s="43" t="s">
        <v>456</v>
      </c>
      <c r="C369" s="44" t="s">
        <v>58</v>
      </c>
      <c r="D369" s="44">
        <v>3</v>
      </c>
      <c r="E369" s="45"/>
      <c r="F369" s="45"/>
      <c r="G369" s="45"/>
      <c r="H369" s="45"/>
      <c r="I369" s="45"/>
      <c r="J369" s="45"/>
      <c r="K369" s="46"/>
      <c r="L369" s="25"/>
      <c r="M369" s="47"/>
      <c r="N369" s="45"/>
      <c r="O369" s="45"/>
      <c r="P369" s="45"/>
      <c r="Q369" s="45"/>
      <c r="R369" s="45"/>
      <c r="S369" s="46"/>
      <c r="U369" s="47"/>
      <c r="V369" s="45"/>
      <c r="W369" s="45"/>
      <c r="X369" s="45"/>
      <c r="Y369" s="45"/>
      <c r="Z369" s="45"/>
      <c r="AA369" s="46"/>
      <c r="AB369" s="8"/>
      <c r="AC369" s="47"/>
      <c r="AD369" s="45"/>
      <c r="AE369" s="4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46"/>
      <c r="AV369" s="8"/>
      <c r="AW369" s="57"/>
      <c r="AY369" s="57"/>
    </row>
    <row r="370" spans="1:51" s="6" customFormat="1" ht="15.75">
      <c r="A370" s="5"/>
      <c r="B370" s="43" t="s">
        <v>457</v>
      </c>
      <c r="C370" s="44" t="s">
        <v>58</v>
      </c>
      <c r="D370" s="44">
        <v>3</v>
      </c>
      <c r="E370" s="45"/>
      <c r="F370" s="45"/>
      <c r="G370" s="45"/>
      <c r="H370" s="45"/>
      <c r="I370" s="45"/>
      <c r="J370" s="45"/>
      <c r="K370" s="46"/>
      <c r="L370" s="25"/>
      <c r="M370" s="47"/>
      <c r="N370" s="45"/>
      <c r="O370" s="45"/>
      <c r="P370" s="45"/>
      <c r="Q370" s="45"/>
      <c r="R370" s="45"/>
      <c r="S370" s="46"/>
      <c r="U370" s="47"/>
      <c r="V370" s="45"/>
      <c r="W370" s="45"/>
      <c r="X370" s="45"/>
      <c r="Y370" s="45"/>
      <c r="Z370" s="45"/>
      <c r="AA370" s="46"/>
      <c r="AB370" s="8"/>
      <c r="AC370" s="47"/>
      <c r="AD370" s="45"/>
      <c r="AE370" s="4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46"/>
      <c r="AV370" s="8"/>
      <c r="AW370" s="57"/>
      <c r="AY370" s="57"/>
    </row>
    <row r="371" spans="1:51" s="6" customFormat="1" ht="15.75">
      <c r="A371" s="5"/>
      <c r="B371" s="43" t="s">
        <v>458</v>
      </c>
      <c r="C371" s="44" t="s">
        <v>58</v>
      </c>
      <c r="D371" s="44">
        <v>3</v>
      </c>
      <c r="E371" s="45"/>
      <c r="F371" s="45"/>
      <c r="G371" s="45"/>
      <c r="H371" s="45"/>
      <c r="I371" s="45"/>
      <c r="J371" s="45"/>
      <c r="K371" s="46"/>
      <c r="L371" s="25"/>
      <c r="M371" s="47"/>
      <c r="N371" s="45"/>
      <c r="O371" s="45"/>
      <c r="P371" s="45"/>
      <c r="Q371" s="45"/>
      <c r="R371" s="45"/>
      <c r="S371" s="46"/>
      <c r="U371" s="47"/>
      <c r="V371" s="45"/>
      <c r="W371" s="45"/>
      <c r="X371" s="45"/>
      <c r="Y371" s="45"/>
      <c r="Z371" s="45"/>
      <c r="AA371" s="46"/>
      <c r="AB371" s="8"/>
      <c r="AC371" s="47"/>
      <c r="AD371" s="45"/>
      <c r="AE371" s="4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46"/>
      <c r="AV371" s="8"/>
      <c r="AW371" s="57"/>
      <c r="AY371" s="57"/>
    </row>
    <row r="372" spans="1:51" s="6" customFormat="1" ht="15.75">
      <c r="A372" s="5"/>
      <c r="B372" s="43" t="s">
        <v>459</v>
      </c>
      <c r="C372" s="44" t="s">
        <v>58</v>
      </c>
      <c r="D372" s="44">
        <v>3</v>
      </c>
      <c r="E372" s="45"/>
      <c r="F372" s="45"/>
      <c r="G372" s="45"/>
      <c r="H372" s="45"/>
      <c r="I372" s="45"/>
      <c r="J372" s="45"/>
      <c r="K372" s="46"/>
      <c r="L372" s="25"/>
      <c r="M372" s="47"/>
      <c r="N372" s="45"/>
      <c r="O372" s="45"/>
      <c r="P372" s="45"/>
      <c r="Q372" s="45"/>
      <c r="R372" s="45"/>
      <c r="S372" s="46"/>
      <c r="U372" s="47"/>
      <c r="V372" s="45"/>
      <c r="W372" s="45"/>
      <c r="X372" s="45"/>
      <c r="Y372" s="45"/>
      <c r="Z372" s="45"/>
      <c r="AA372" s="46"/>
      <c r="AB372" s="8"/>
      <c r="AC372" s="47"/>
      <c r="AD372" s="45"/>
      <c r="AE372" s="4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46"/>
      <c r="AV372" s="8"/>
      <c r="AW372" s="57"/>
      <c r="AY372" s="57"/>
    </row>
    <row r="373" spans="1:51" s="6" customFormat="1" ht="15.75">
      <c r="A373" s="5"/>
      <c r="B373" s="43" t="s">
        <v>460</v>
      </c>
      <c r="C373" s="44" t="s">
        <v>58</v>
      </c>
      <c r="D373" s="44">
        <v>3</v>
      </c>
      <c r="E373" s="45"/>
      <c r="F373" s="45"/>
      <c r="G373" s="45"/>
      <c r="H373" s="45"/>
      <c r="I373" s="45"/>
      <c r="J373" s="45"/>
      <c r="K373" s="46"/>
      <c r="L373" s="25"/>
      <c r="M373" s="47"/>
      <c r="N373" s="45"/>
      <c r="O373" s="45"/>
      <c r="P373" s="45"/>
      <c r="Q373" s="45"/>
      <c r="R373" s="45"/>
      <c r="S373" s="46"/>
      <c r="U373" s="47"/>
      <c r="V373" s="45"/>
      <c r="W373" s="45"/>
      <c r="X373" s="45"/>
      <c r="Y373" s="45"/>
      <c r="Z373" s="45"/>
      <c r="AA373" s="46"/>
      <c r="AB373" s="8"/>
      <c r="AC373" s="47"/>
      <c r="AD373" s="45"/>
      <c r="AE373" s="4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46"/>
      <c r="AV373" s="8"/>
      <c r="AW373" s="57"/>
      <c r="AY373" s="57"/>
    </row>
    <row r="374" spans="1:51" s="6" customFormat="1" ht="15.75">
      <c r="A374" s="5"/>
      <c r="B374" s="43" t="s">
        <v>461</v>
      </c>
      <c r="C374" s="44" t="s">
        <v>58</v>
      </c>
      <c r="D374" s="44">
        <v>3</v>
      </c>
      <c r="E374" s="45"/>
      <c r="F374" s="45"/>
      <c r="G374" s="45"/>
      <c r="H374" s="45"/>
      <c r="I374" s="45"/>
      <c r="J374" s="45"/>
      <c r="K374" s="46"/>
      <c r="L374" s="25"/>
      <c r="M374" s="47"/>
      <c r="N374" s="45"/>
      <c r="O374" s="45"/>
      <c r="P374" s="45"/>
      <c r="Q374" s="45"/>
      <c r="R374" s="45"/>
      <c r="S374" s="46"/>
      <c r="U374" s="47"/>
      <c r="V374" s="45"/>
      <c r="W374" s="45"/>
      <c r="X374" s="45"/>
      <c r="Y374" s="45"/>
      <c r="Z374" s="45"/>
      <c r="AA374" s="46"/>
      <c r="AB374" s="8"/>
      <c r="AC374" s="47"/>
      <c r="AD374" s="45"/>
      <c r="AE374" s="4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46"/>
      <c r="AV374" s="8"/>
      <c r="AW374" s="57"/>
      <c r="AY374" s="57"/>
    </row>
    <row r="375" spans="1:51" s="6" customFormat="1" ht="15.75">
      <c r="A375" s="5"/>
      <c r="B375" s="43" t="s">
        <v>462</v>
      </c>
      <c r="C375" s="44" t="s">
        <v>58</v>
      </c>
      <c r="D375" s="44">
        <v>3</v>
      </c>
      <c r="E375" s="45"/>
      <c r="F375" s="45"/>
      <c r="G375" s="45"/>
      <c r="H375" s="45"/>
      <c r="I375" s="45"/>
      <c r="J375" s="45"/>
      <c r="K375" s="46"/>
      <c r="L375" s="25"/>
      <c r="M375" s="47"/>
      <c r="N375" s="45"/>
      <c r="O375" s="45"/>
      <c r="P375" s="45"/>
      <c r="Q375" s="45"/>
      <c r="R375" s="45"/>
      <c r="S375" s="46"/>
      <c r="U375" s="47"/>
      <c r="V375" s="45"/>
      <c r="W375" s="45"/>
      <c r="X375" s="45"/>
      <c r="Y375" s="45"/>
      <c r="Z375" s="45"/>
      <c r="AA375" s="46"/>
      <c r="AB375" s="8"/>
      <c r="AC375" s="47"/>
      <c r="AD375" s="45"/>
      <c r="AE375" s="4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46"/>
      <c r="AV375" s="8"/>
      <c r="AW375" s="57"/>
      <c r="AY375" s="57"/>
    </row>
    <row r="376" spans="1:51" s="6" customFormat="1" ht="15.75">
      <c r="A376" s="5"/>
      <c r="B376" s="43" t="s">
        <v>463</v>
      </c>
      <c r="C376" s="44" t="s">
        <v>58</v>
      </c>
      <c r="D376" s="44">
        <v>3</v>
      </c>
      <c r="E376" s="45"/>
      <c r="F376" s="45"/>
      <c r="G376" s="45"/>
      <c r="H376" s="45"/>
      <c r="I376" s="45"/>
      <c r="J376" s="45"/>
      <c r="K376" s="46"/>
      <c r="L376" s="25"/>
      <c r="M376" s="47"/>
      <c r="N376" s="45"/>
      <c r="O376" s="45"/>
      <c r="P376" s="45"/>
      <c r="Q376" s="45"/>
      <c r="R376" s="45"/>
      <c r="S376" s="46"/>
      <c r="U376" s="47"/>
      <c r="V376" s="45"/>
      <c r="W376" s="45"/>
      <c r="X376" s="45"/>
      <c r="Y376" s="45"/>
      <c r="Z376" s="45"/>
      <c r="AA376" s="46"/>
      <c r="AB376" s="8"/>
      <c r="AC376" s="47"/>
      <c r="AD376" s="45"/>
      <c r="AE376" s="4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46"/>
      <c r="AV376" s="8"/>
      <c r="AW376" s="57"/>
      <c r="AY376" s="57"/>
    </row>
    <row r="377" spans="1:51" s="6" customFormat="1" ht="15.75">
      <c r="A377" s="5"/>
      <c r="B377" s="43" t="s">
        <v>464</v>
      </c>
      <c r="C377" s="44" t="s">
        <v>58</v>
      </c>
      <c r="D377" s="44">
        <v>3</v>
      </c>
      <c r="E377" s="45"/>
      <c r="F377" s="45"/>
      <c r="G377" s="45"/>
      <c r="H377" s="45"/>
      <c r="I377" s="45"/>
      <c r="J377" s="45"/>
      <c r="K377" s="46"/>
      <c r="L377" s="25"/>
      <c r="M377" s="47"/>
      <c r="N377" s="45"/>
      <c r="O377" s="45"/>
      <c r="P377" s="45"/>
      <c r="Q377" s="45"/>
      <c r="R377" s="45"/>
      <c r="S377" s="46"/>
      <c r="U377" s="47"/>
      <c r="V377" s="45"/>
      <c r="W377" s="45"/>
      <c r="X377" s="45"/>
      <c r="Y377" s="45"/>
      <c r="Z377" s="45"/>
      <c r="AA377" s="46"/>
      <c r="AB377" s="8"/>
      <c r="AC377" s="47"/>
      <c r="AD377" s="45"/>
      <c r="AE377" s="4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46"/>
      <c r="AV377" s="8"/>
      <c r="AW377" s="57"/>
      <c r="AY377" s="57"/>
    </row>
    <row r="378" spans="1:51" s="6" customFormat="1" ht="15.75">
      <c r="A378" s="5"/>
      <c r="B378" s="43" t="s">
        <v>465</v>
      </c>
      <c r="C378" s="44" t="s">
        <v>58</v>
      </c>
      <c r="D378" s="44">
        <v>3</v>
      </c>
      <c r="E378" s="45"/>
      <c r="F378" s="45"/>
      <c r="G378" s="45"/>
      <c r="H378" s="45"/>
      <c r="I378" s="45"/>
      <c r="J378" s="45"/>
      <c r="K378" s="46"/>
      <c r="L378" s="25"/>
      <c r="M378" s="47"/>
      <c r="N378" s="45"/>
      <c r="O378" s="45"/>
      <c r="P378" s="45"/>
      <c r="Q378" s="45"/>
      <c r="R378" s="45"/>
      <c r="S378" s="46"/>
      <c r="U378" s="47"/>
      <c r="V378" s="45"/>
      <c r="W378" s="45"/>
      <c r="X378" s="45"/>
      <c r="Y378" s="45"/>
      <c r="Z378" s="45"/>
      <c r="AA378" s="46"/>
      <c r="AB378" s="8"/>
      <c r="AC378" s="47"/>
      <c r="AD378" s="45"/>
      <c r="AE378" s="4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46"/>
      <c r="AV378" s="8"/>
      <c r="AW378" s="57"/>
      <c r="AY378" s="57"/>
    </row>
    <row r="379" spans="1:51" s="6" customFormat="1" ht="15.75">
      <c r="A379" s="5"/>
      <c r="B379" s="43" t="s">
        <v>466</v>
      </c>
      <c r="C379" s="44" t="s">
        <v>58</v>
      </c>
      <c r="D379" s="44">
        <v>3</v>
      </c>
      <c r="E379" s="45"/>
      <c r="F379" s="45"/>
      <c r="G379" s="45"/>
      <c r="H379" s="45"/>
      <c r="I379" s="45"/>
      <c r="J379" s="45"/>
      <c r="K379" s="46"/>
      <c r="L379" s="25"/>
      <c r="M379" s="47"/>
      <c r="N379" s="45"/>
      <c r="O379" s="45"/>
      <c r="P379" s="45"/>
      <c r="Q379" s="45"/>
      <c r="R379" s="45"/>
      <c r="S379" s="46"/>
      <c r="U379" s="47"/>
      <c r="V379" s="45"/>
      <c r="W379" s="45"/>
      <c r="X379" s="45"/>
      <c r="Y379" s="45"/>
      <c r="Z379" s="45"/>
      <c r="AA379" s="46"/>
      <c r="AB379" s="8"/>
      <c r="AC379" s="47"/>
      <c r="AD379" s="45"/>
      <c r="AE379" s="4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46"/>
      <c r="AV379" s="8"/>
      <c r="AW379" s="57"/>
      <c r="AY379" s="57"/>
    </row>
    <row r="380" spans="1:51" s="6" customFormat="1" ht="15.75">
      <c r="A380" s="5"/>
      <c r="B380" s="43" t="s">
        <v>467</v>
      </c>
      <c r="C380" s="44" t="s">
        <v>58</v>
      </c>
      <c r="D380" s="44">
        <v>3</v>
      </c>
      <c r="E380" s="45"/>
      <c r="F380" s="45"/>
      <c r="G380" s="45"/>
      <c r="H380" s="45"/>
      <c r="I380" s="45"/>
      <c r="J380" s="45"/>
      <c r="K380" s="46"/>
      <c r="L380" s="25"/>
      <c r="M380" s="47"/>
      <c r="N380" s="45"/>
      <c r="O380" s="45"/>
      <c r="P380" s="45"/>
      <c r="Q380" s="45"/>
      <c r="R380" s="45"/>
      <c r="S380" s="46"/>
      <c r="U380" s="47"/>
      <c r="V380" s="45"/>
      <c r="W380" s="45"/>
      <c r="X380" s="45"/>
      <c r="Y380" s="45"/>
      <c r="Z380" s="45"/>
      <c r="AA380" s="46"/>
      <c r="AB380" s="8"/>
      <c r="AC380" s="47"/>
      <c r="AD380" s="45"/>
      <c r="AE380" s="4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46"/>
      <c r="AV380" s="8"/>
      <c r="AW380" s="57"/>
      <c r="AY380" s="57"/>
    </row>
    <row r="381" spans="1:51" s="6" customFormat="1" ht="15.75">
      <c r="A381" s="5"/>
      <c r="B381" s="43" t="s">
        <v>468</v>
      </c>
      <c r="C381" s="44" t="s">
        <v>58</v>
      </c>
      <c r="D381" s="44">
        <v>3</v>
      </c>
      <c r="E381" s="45"/>
      <c r="F381" s="45"/>
      <c r="G381" s="45"/>
      <c r="H381" s="45"/>
      <c r="I381" s="45"/>
      <c r="J381" s="45"/>
      <c r="K381" s="46"/>
      <c r="L381" s="25"/>
      <c r="M381" s="47"/>
      <c r="N381" s="45"/>
      <c r="O381" s="45"/>
      <c r="P381" s="45"/>
      <c r="Q381" s="45"/>
      <c r="R381" s="45"/>
      <c r="S381" s="46"/>
      <c r="U381" s="47"/>
      <c r="V381" s="45"/>
      <c r="W381" s="45"/>
      <c r="X381" s="45"/>
      <c r="Y381" s="45"/>
      <c r="Z381" s="45"/>
      <c r="AA381" s="46"/>
      <c r="AB381" s="8"/>
      <c r="AC381" s="47"/>
      <c r="AD381" s="45"/>
      <c r="AE381" s="4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46"/>
      <c r="AV381" s="8"/>
      <c r="AW381" s="57"/>
      <c r="AY381" s="57"/>
    </row>
    <row r="382" spans="1:51" s="6" customFormat="1" ht="15.75">
      <c r="A382" s="5"/>
      <c r="B382" s="43" t="s">
        <v>469</v>
      </c>
      <c r="C382" s="44" t="s">
        <v>58</v>
      </c>
      <c r="D382" s="44">
        <v>3</v>
      </c>
      <c r="E382" s="45"/>
      <c r="F382" s="45"/>
      <c r="G382" s="45"/>
      <c r="H382" s="45"/>
      <c r="I382" s="45"/>
      <c r="J382" s="45"/>
      <c r="K382" s="46"/>
      <c r="L382" s="25"/>
      <c r="M382" s="47"/>
      <c r="N382" s="45"/>
      <c r="O382" s="45"/>
      <c r="P382" s="45"/>
      <c r="Q382" s="45"/>
      <c r="R382" s="45"/>
      <c r="S382" s="46"/>
      <c r="U382" s="47"/>
      <c r="V382" s="45"/>
      <c r="W382" s="45"/>
      <c r="X382" s="45"/>
      <c r="Y382" s="45"/>
      <c r="Z382" s="45"/>
      <c r="AA382" s="46"/>
      <c r="AB382" s="8"/>
      <c r="AC382" s="47"/>
      <c r="AD382" s="45"/>
      <c r="AE382" s="4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46"/>
      <c r="AV382" s="8"/>
      <c r="AW382" s="57"/>
      <c r="AY382" s="57"/>
    </row>
    <row r="383" spans="1:51" s="6" customFormat="1" ht="15.75">
      <c r="A383" s="5"/>
      <c r="B383" s="43" t="s">
        <v>470</v>
      </c>
      <c r="C383" s="44" t="s">
        <v>58</v>
      </c>
      <c r="D383" s="44">
        <v>3</v>
      </c>
      <c r="E383" s="45"/>
      <c r="F383" s="45"/>
      <c r="G383" s="45"/>
      <c r="H383" s="45"/>
      <c r="I383" s="45"/>
      <c r="J383" s="45"/>
      <c r="K383" s="46"/>
      <c r="L383" s="25"/>
      <c r="M383" s="47"/>
      <c r="N383" s="45"/>
      <c r="O383" s="45"/>
      <c r="P383" s="45"/>
      <c r="Q383" s="45"/>
      <c r="R383" s="45"/>
      <c r="S383" s="46"/>
      <c r="U383" s="47"/>
      <c r="V383" s="45"/>
      <c r="W383" s="45"/>
      <c r="X383" s="45"/>
      <c r="Y383" s="45"/>
      <c r="Z383" s="45"/>
      <c r="AA383" s="46"/>
      <c r="AB383" s="8"/>
      <c r="AC383" s="47"/>
      <c r="AD383" s="45"/>
      <c r="AE383" s="4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46"/>
      <c r="AV383" s="8"/>
      <c r="AW383" s="57"/>
      <c r="AY383" s="57"/>
    </row>
    <row r="384" spans="1:51" s="6" customFormat="1" ht="15.75">
      <c r="A384" s="5"/>
      <c r="B384" s="43" t="s">
        <v>471</v>
      </c>
      <c r="C384" s="44" t="s">
        <v>58</v>
      </c>
      <c r="D384" s="44">
        <v>3</v>
      </c>
      <c r="E384" s="45"/>
      <c r="F384" s="45"/>
      <c r="G384" s="45"/>
      <c r="H384" s="45"/>
      <c r="I384" s="45"/>
      <c r="J384" s="45"/>
      <c r="K384" s="46"/>
      <c r="L384" s="25"/>
      <c r="M384" s="47"/>
      <c r="N384" s="45"/>
      <c r="O384" s="45"/>
      <c r="P384" s="45"/>
      <c r="Q384" s="45"/>
      <c r="R384" s="45"/>
      <c r="S384" s="46"/>
      <c r="U384" s="47"/>
      <c r="V384" s="45"/>
      <c r="W384" s="45"/>
      <c r="X384" s="45"/>
      <c r="Y384" s="45"/>
      <c r="Z384" s="45"/>
      <c r="AA384" s="46"/>
      <c r="AB384" s="8"/>
      <c r="AC384" s="47"/>
      <c r="AD384" s="45"/>
      <c r="AE384" s="4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46"/>
      <c r="AV384" s="8"/>
      <c r="AW384" s="57"/>
      <c r="AY384" s="57"/>
    </row>
    <row r="385" spans="1:51" s="6" customFormat="1" ht="15.75">
      <c r="A385" s="5"/>
      <c r="B385" s="43" t="s">
        <v>472</v>
      </c>
      <c r="C385" s="44" t="s">
        <v>58</v>
      </c>
      <c r="D385" s="44">
        <v>3</v>
      </c>
      <c r="E385" s="45"/>
      <c r="F385" s="45"/>
      <c r="G385" s="45"/>
      <c r="H385" s="45"/>
      <c r="I385" s="45"/>
      <c r="J385" s="45"/>
      <c r="K385" s="46"/>
      <c r="L385" s="25"/>
      <c r="M385" s="47"/>
      <c r="N385" s="45"/>
      <c r="O385" s="45"/>
      <c r="P385" s="45"/>
      <c r="Q385" s="45"/>
      <c r="R385" s="45"/>
      <c r="S385" s="46"/>
      <c r="U385" s="47"/>
      <c r="V385" s="45"/>
      <c r="W385" s="45"/>
      <c r="X385" s="45"/>
      <c r="Y385" s="45"/>
      <c r="Z385" s="45"/>
      <c r="AA385" s="46"/>
      <c r="AB385" s="8"/>
      <c r="AC385" s="47"/>
      <c r="AD385" s="45"/>
      <c r="AE385" s="4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46"/>
      <c r="AV385" s="8"/>
      <c r="AW385" s="57"/>
      <c r="AY385" s="57"/>
    </row>
    <row r="386" spans="1:51" s="6" customFormat="1" ht="15.75">
      <c r="A386" s="5"/>
      <c r="B386" s="43" t="s">
        <v>473</v>
      </c>
      <c r="C386" s="44" t="s">
        <v>58</v>
      </c>
      <c r="D386" s="44">
        <v>3</v>
      </c>
      <c r="E386" s="45"/>
      <c r="F386" s="45"/>
      <c r="G386" s="45"/>
      <c r="H386" s="45"/>
      <c r="I386" s="45"/>
      <c r="J386" s="45"/>
      <c r="K386" s="46"/>
      <c r="L386" s="25"/>
      <c r="M386" s="47"/>
      <c r="N386" s="45"/>
      <c r="O386" s="45"/>
      <c r="P386" s="45"/>
      <c r="Q386" s="45"/>
      <c r="R386" s="45"/>
      <c r="S386" s="46"/>
      <c r="U386" s="47"/>
      <c r="V386" s="45"/>
      <c r="W386" s="45"/>
      <c r="X386" s="45"/>
      <c r="Y386" s="45"/>
      <c r="Z386" s="45"/>
      <c r="AA386" s="46"/>
      <c r="AB386" s="8"/>
      <c r="AC386" s="47"/>
      <c r="AD386" s="45"/>
      <c r="AE386" s="4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46"/>
      <c r="AV386" s="8"/>
      <c r="AW386" s="57"/>
      <c r="AY386" s="57"/>
    </row>
    <row r="387" spans="1:51" s="6" customFormat="1" ht="15.75">
      <c r="A387" s="5"/>
      <c r="B387" s="43" t="s">
        <v>474</v>
      </c>
      <c r="C387" s="44" t="s">
        <v>58</v>
      </c>
      <c r="D387" s="44">
        <v>3</v>
      </c>
      <c r="E387" s="45"/>
      <c r="F387" s="45"/>
      <c r="G387" s="45"/>
      <c r="H387" s="45"/>
      <c r="I387" s="45"/>
      <c r="J387" s="45"/>
      <c r="K387" s="46"/>
      <c r="L387" s="25"/>
      <c r="M387" s="47"/>
      <c r="N387" s="45"/>
      <c r="O387" s="45"/>
      <c r="P387" s="45"/>
      <c r="Q387" s="45"/>
      <c r="R387" s="45"/>
      <c r="S387" s="46"/>
      <c r="U387" s="47"/>
      <c r="V387" s="45"/>
      <c r="W387" s="45"/>
      <c r="X387" s="45"/>
      <c r="Y387" s="45"/>
      <c r="Z387" s="45"/>
      <c r="AA387" s="46"/>
      <c r="AB387" s="8"/>
      <c r="AC387" s="47"/>
      <c r="AD387" s="45"/>
      <c r="AE387" s="4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46"/>
      <c r="AV387" s="8"/>
      <c r="AW387" s="57"/>
      <c r="AY387" s="57"/>
    </row>
    <row r="388" spans="1:51" s="6" customFormat="1" ht="15.75">
      <c r="A388" s="5"/>
      <c r="B388" s="43" t="s">
        <v>475</v>
      </c>
      <c r="C388" s="44" t="s">
        <v>58</v>
      </c>
      <c r="D388" s="44">
        <v>3</v>
      </c>
      <c r="E388" s="45"/>
      <c r="F388" s="45"/>
      <c r="G388" s="45"/>
      <c r="H388" s="45"/>
      <c r="I388" s="45"/>
      <c r="J388" s="45"/>
      <c r="K388" s="46"/>
      <c r="L388" s="25"/>
      <c r="M388" s="47"/>
      <c r="N388" s="45"/>
      <c r="O388" s="45"/>
      <c r="P388" s="45"/>
      <c r="Q388" s="45"/>
      <c r="R388" s="45"/>
      <c r="S388" s="46"/>
      <c r="U388" s="47"/>
      <c r="V388" s="45"/>
      <c r="W388" s="45"/>
      <c r="X388" s="45"/>
      <c r="Y388" s="45"/>
      <c r="Z388" s="45"/>
      <c r="AA388" s="46"/>
      <c r="AB388" s="8"/>
      <c r="AC388" s="47"/>
      <c r="AD388" s="45"/>
      <c r="AE388" s="4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46"/>
      <c r="AV388" s="8"/>
      <c r="AW388" s="57"/>
      <c r="AY388" s="57"/>
    </row>
    <row r="389" spans="1:51" s="6" customFormat="1" ht="15.75">
      <c r="A389" s="5"/>
      <c r="B389" s="43" t="s">
        <v>476</v>
      </c>
      <c r="C389" s="44" t="s">
        <v>58</v>
      </c>
      <c r="D389" s="44">
        <v>3</v>
      </c>
      <c r="E389" s="45"/>
      <c r="F389" s="45"/>
      <c r="G389" s="45"/>
      <c r="H389" s="45"/>
      <c r="I389" s="45"/>
      <c r="J389" s="45"/>
      <c r="K389" s="46"/>
      <c r="L389" s="25"/>
      <c r="M389" s="47"/>
      <c r="N389" s="45"/>
      <c r="O389" s="45"/>
      <c r="P389" s="45"/>
      <c r="Q389" s="45"/>
      <c r="R389" s="45"/>
      <c r="S389" s="46"/>
      <c r="U389" s="47"/>
      <c r="V389" s="45"/>
      <c r="W389" s="45"/>
      <c r="X389" s="45"/>
      <c r="Y389" s="45"/>
      <c r="Z389" s="45"/>
      <c r="AA389" s="46"/>
      <c r="AB389" s="8"/>
      <c r="AC389" s="47"/>
      <c r="AD389" s="45"/>
      <c r="AE389" s="4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46"/>
      <c r="AV389" s="8"/>
      <c r="AW389" s="57"/>
      <c r="AY389" s="57"/>
    </row>
    <row r="390" spans="1:51" s="6" customFormat="1" ht="15.75">
      <c r="A390" s="5"/>
      <c r="B390" s="43" t="s">
        <v>477</v>
      </c>
      <c r="C390" s="44" t="s">
        <v>58</v>
      </c>
      <c r="D390" s="44">
        <v>3</v>
      </c>
      <c r="E390" s="45"/>
      <c r="F390" s="45"/>
      <c r="G390" s="45"/>
      <c r="H390" s="45"/>
      <c r="I390" s="45"/>
      <c r="J390" s="45"/>
      <c r="K390" s="46"/>
      <c r="L390" s="25"/>
      <c r="M390" s="47"/>
      <c r="N390" s="45"/>
      <c r="O390" s="45"/>
      <c r="P390" s="45"/>
      <c r="Q390" s="45"/>
      <c r="R390" s="45"/>
      <c r="S390" s="46"/>
      <c r="U390" s="47"/>
      <c r="V390" s="45"/>
      <c r="W390" s="45"/>
      <c r="X390" s="45"/>
      <c r="Y390" s="45"/>
      <c r="Z390" s="45"/>
      <c r="AA390" s="46"/>
      <c r="AB390" s="8"/>
      <c r="AC390" s="47"/>
      <c r="AD390" s="45"/>
      <c r="AE390" s="4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46"/>
      <c r="AV390" s="8"/>
      <c r="AW390" s="57"/>
      <c r="AY390" s="57"/>
    </row>
    <row r="391" spans="1:51" s="6" customFormat="1" ht="15.75">
      <c r="A391" s="5"/>
      <c r="B391" s="43" t="s">
        <v>478</v>
      </c>
      <c r="C391" s="44" t="s">
        <v>58</v>
      </c>
      <c r="D391" s="44">
        <v>3</v>
      </c>
      <c r="E391" s="45"/>
      <c r="F391" s="45"/>
      <c r="G391" s="45"/>
      <c r="H391" s="45"/>
      <c r="I391" s="45"/>
      <c r="J391" s="45"/>
      <c r="K391" s="46"/>
      <c r="L391" s="25"/>
      <c r="M391" s="47"/>
      <c r="N391" s="45"/>
      <c r="O391" s="45"/>
      <c r="P391" s="45"/>
      <c r="Q391" s="45"/>
      <c r="R391" s="45"/>
      <c r="S391" s="46"/>
      <c r="U391" s="47"/>
      <c r="V391" s="45"/>
      <c r="W391" s="45"/>
      <c r="X391" s="45"/>
      <c r="Y391" s="45"/>
      <c r="Z391" s="45"/>
      <c r="AA391" s="46"/>
      <c r="AB391" s="8"/>
      <c r="AC391" s="47"/>
      <c r="AD391" s="45"/>
      <c r="AE391" s="4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46"/>
      <c r="AV391" s="8"/>
      <c r="AW391" s="57"/>
      <c r="AY391" s="57"/>
    </row>
    <row r="392" spans="1:51" s="6" customFormat="1" ht="15.75">
      <c r="A392" s="5"/>
      <c r="B392" s="43" t="s">
        <v>479</v>
      </c>
      <c r="C392" s="44" t="s">
        <v>58</v>
      </c>
      <c r="D392" s="44">
        <v>3</v>
      </c>
      <c r="E392" s="45"/>
      <c r="F392" s="45"/>
      <c r="G392" s="45"/>
      <c r="H392" s="45"/>
      <c r="I392" s="45"/>
      <c r="J392" s="45"/>
      <c r="K392" s="46"/>
      <c r="L392" s="25"/>
      <c r="M392" s="47"/>
      <c r="N392" s="45"/>
      <c r="O392" s="45"/>
      <c r="P392" s="45"/>
      <c r="Q392" s="45"/>
      <c r="R392" s="45"/>
      <c r="S392" s="46"/>
      <c r="U392" s="47"/>
      <c r="V392" s="45"/>
      <c r="W392" s="45"/>
      <c r="X392" s="45"/>
      <c r="Y392" s="45"/>
      <c r="Z392" s="45"/>
      <c r="AA392" s="46"/>
      <c r="AB392" s="8"/>
      <c r="AC392" s="47"/>
      <c r="AD392" s="45"/>
      <c r="AE392" s="4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46"/>
      <c r="AV392" s="8"/>
      <c r="AW392" s="57"/>
      <c r="AY392" s="57"/>
    </row>
    <row r="393" spans="1:51" s="6" customFormat="1" ht="15.75">
      <c r="A393" s="5"/>
      <c r="B393" s="43" t="s">
        <v>480</v>
      </c>
      <c r="C393" s="44" t="s">
        <v>58</v>
      </c>
      <c r="D393" s="44">
        <v>3</v>
      </c>
      <c r="E393" s="45"/>
      <c r="F393" s="45"/>
      <c r="G393" s="45"/>
      <c r="H393" s="45"/>
      <c r="I393" s="45"/>
      <c r="J393" s="45"/>
      <c r="K393" s="46"/>
      <c r="L393" s="25"/>
      <c r="M393" s="47"/>
      <c r="N393" s="45"/>
      <c r="O393" s="45"/>
      <c r="P393" s="45"/>
      <c r="Q393" s="45"/>
      <c r="R393" s="45"/>
      <c r="S393" s="46"/>
      <c r="U393" s="47"/>
      <c r="V393" s="45"/>
      <c r="W393" s="45"/>
      <c r="X393" s="45"/>
      <c r="Y393" s="45"/>
      <c r="Z393" s="45"/>
      <c r="AA393" s="46"/>
      <c r="AB393" s="8"/>
      <c r="AC393" s="47"/>
      <c r="AD393" s="45"/>
      <c r="AE393" s="4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46"/>
      <c r="AV393" s="8"/>
      <c r="AW393" s="57"/>
      <c r="AY393" s="57"/>
    </row>
    <row r="394" spans="1:51" s="6" customFormat="1" ht="15.75">
      <c r="A394" s="5"/>
      <c r="B394" s="43" t="s">
        <v>481</v>
      </c>
      <c r="C394" s="44" t="s">
        <v>58</v>
      </c>
      <c r="D394" s="44">
        <v>3</v>
      </c>
      <c r="E394" s="45"/>
      <c r="F394" s="45"/>
      <c r="G394" s="45"/>
      <c r="H394" s="45"/>
      <c r="I394" s="45"/>
      <c r="J394" s="45"/>
      <c r="K394" s="46"/>
      <c r="L394" s="25"/>
      <c r="M394" s="47"/>
      <c r="N394" s="45"/>
      <c r="O394" s="45"/>
      <c r="P394" s="45"/>
      <c r="Q394" s="45"/>
      <c r="R394" s="45"/>
      <c r="S394" s="46"/>
      <c r="U394" s="47"/>
      <c r="V394" s="45"/>
      <c r="W394" s="45"/>
      <c r="X394" s="45"/>
      <c r="Y394" s="45"/>
      <c r="Z394" s="45"/>
      <c r="AA394" s="46"/>
      <c r="AB394" s="8"/>
      <c r="AC394" s="47"/>
      <c r="AD394" s="45"/>
      <c r="AE394" s="4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46"/>
      <c r="AV394" s="8"/>
      <c r="AW394" s="57"/>
      <c r="AY394" s="57"/>
    </row>
    <row r="395" spans="1:51" s="6" customFormat="1" ht="15.75">
      <c r="A395" s="5"/>
      <c r="B395" s="43" t="s">
        <v>482</v>
      </c>
      <c r="C395" s="44" t="s">
        <v>58</v>
      </c>
      <c r="D395" s="44">
        <v>3</v>
      </c>
      <c r="E395" s="45"/>
      <c r="F395" s="45"/>
      <c r="G395" s="45"/>
      <c r="H395" s="45"/>
      <c r="I395" s="45"/>
      <c r="J395" s="45"/>
      <c r="K395" s="46"/>
      <c r="L395" s="25"/>
      <c r="M395" s="47"/>
      <c r="N395" s="45"/>
      <c r="O395" s="45"/>
      <c r="P395" s="45"/>
      <c r="Q395" s="45"/>
      <c r="R395" s="45"/>
      <c r="S395" s="46"/>
      <c r="U395" s="47"/>
      <c r="V395" s="45"/>
      <c r="W395" s="45"/>
      <c r="X395" s="45"/>
      <c r="Y395" s="45"/>
      <c r="Z395" s="45"/>
      <c r="AA395" s="46"/>
      <c r="AB395" s="8"/>
      <c r="AC395" s="47"/>
      <c r="AD395" s="45"/>
      <c r="AE395" s="4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46"/>
      <c r="AV395" s="8"/>
      <c r="AW395" s="57"/>
      <c r="AY395" s="57"/>
    </row>
    <row r="396" spans="1:51" s="6" customFormat="1" ht="15.75">
      <c r="A396" s="5"/>
      <c r="B396" s="43" t="s">
        <v>483</v>
      </c>
      <c r="C396" s="44" t="s">
        <v>58</v>
      </c>
      <c r="D396" s="44">
        <v>3</v>
      </c>
      <c r="E396" s="45"/>
      <c r="F396" s="45"/>
      <c r="G396" s="45"/>
      <c r="H396" s="45"/>
      <c r="I396" s="45"/>
      <c r="J396" s="45"/>
      <c r="K396" s="46"/>
      <c r="L396" s="25"/>
      <c r="M396" s="47"/>
      <c r="N396" s="45"/>
      <c r="O396" s="45"/>
      <c r="P396" s="45"/>
      <c r="Q396" s="45"/>
      <c r="R396" s="45"/>
      <c r="S396" s="46"/>
      <c r="U396" s="47"/>
      <c r="V396" s="45"/>
      <c r="W396" s="45"/>
      <c r="X396" s="45"/>
      <c r="Y396" s="45"/>
      <c r="Z396" s="45"/>
      <c r="AA396" s="46"/>
      <c r="AB396" s="8"/>
      <c r="AC396" s="47"/>
      <c r="AD396" s="45"/>
      <c r="AE396" s="4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46"/>
      <c r="AV396" s="8"/>
      <c r="AW396" s="57"/>
      <c r="AY396" s="57"/>
    </row>
    <row r="397" spans="1:51" s="6" customFormat="1" ht="15.75">
      <c r="A397" s="5"/>
      <c r="B397" s="43" t="s">
        <v>484</v>
      </c>
      <c r="C397" s="44" t="s">
        <v>58</v>
      </c>
      <c r="D397" s="44">
        <v>3</v>
      </c>
      <c r="E397" s="45"/>
      <c r="F397" s="45"/>
      <c r="G397" s="45"/>
      <c r="H397" s="45"/>
      <c r="I397" s="45"/>
      <c r="J397" s="45"/>
      <c r="K397" s="46"/>
      <c r="L397" s="25"/>
      <c r="M397" s="47"/>
      <c r="N397" s="45"/>
      <c r="O397" s="45"/>
      <c r="P397" s="45"/>
      <c r="Q397" s="45"/>
      <c r="R397" s="45"/>
      <c r="S397" s="46"/>
      <c r="U397" s="47"/>
      <c r="V397" s="45"/>
      <c r="W397" s="45"/>
      <c r="X397" s="45"/>
      <c r="Y397" s="45"/>
      <c r="Z397" s="45"/>
      <c r="AA397" s="46"/>
      <c r="AB397" s="8"/>
      <c r="AC397" s="47"/>
      <c r="AD397" s="45"/>
      <c r="AE397" s="4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46"/>
      <c r="AV397" s="8"/>
      <c r="AW397" s="57"/>
      <c r="AY397" s="57"/>
    </row>
    <row r="398" spans="1:51" s="6" customFormat="1" ht="15.75">
      <c r="A398" s="5"/>
      <c r="B398" s="43" t="s">
        <v>485</v>
      </c>
      <c r="C398" s="44" t="s">
        <v>58</v>
      </c>
      <c r="D398" s="44">
        <v>3</v>
      </c>
      <c r="E398" s="45"/>
      <c r="F398" s="45"/>
      <c r="G398" s="45"/>
      <c r="H398" s="45"/>
      <c r="I398" s="45"/>
      <c r="J398" s="45"/>
      <c r="K398" s="46"/>
      <c r="L398" s="25"/>
      <c r="M398" s="47"/>
      <c r="N398" s="45"/>
      <c r="O398" s="45"/>
      <c r="P398" s="45"/>
      <c r="Q398" s="45"/>
      <c r="R398" s="45"/>
      <c r="S398" s="46"/>
      <c r="U398" s="47"/>
      <c r="V398" s="45"/>
      <c r="W398" s="45"/>
      <c r="X398" s="45"/>
      <c r="Y398" s="45"/>
      <c r="Z398" s="45"/>
      <c r="AA398" s="46"/>
      <c r="AB398" s="8"/>
      <c r="AC398" s="47"/>
      <c r="AD398" s="45"/>
      <c r="AE398" s="4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46"/>
      <c r="AV398" s="8"/>
      <c r="AW398" s="57"/>
      <c r="AY398" s="57"/>
    </row>
    <row r="399" spans="1:51" s="6" customFormat="1" ht="15.75">
      <c r="A399" s="5"/>
      <c r="B399" s="43" t="s">
        <v>486</v>
      </c>
      <c r="C399" s="44" t="s">
        <v>58</v>
      </c>
      <c r="D399" s="44">
        <v>3</v>
      </c>
      <c r="E399" s="45"/>
      <c r="F399" s="45"/>
      <c r="G399" s="45"/>
      <c r="H399" s="45"/>
      <c r="I399" s="45"/>
      <c r="J399" s="45"/>
      <c r="K399" s="46"/>
      <c r="L399" s="25"/>
      <c r="M399" s="47"/>
      <c r="N399" s="45"/>
      <c r="O399" s="45"/>
      <c r="P399" s="45"/>
      <c r="Q399" s="45"/>
      <c r="R399" s="45"/>
      <c r="S399" s="46"/>
      <c r="U399" s="47"/>
      <c r="V399" s="45"/>
      <c r="W399" s="45"/>
      <c r="X399" s="45"/>
      <c r="Y399" s="45"/>
      <c r="Z399" s="45"/>
      <c r="AA399" s="46"/>
      <c r="AB399" s="8"/>
      <c r="AC399" s="47"/>
      <c r="AD399" s="45"/>
      <c r="AE399" s="4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46"/>
      <c r="AV399" s="8"/>
      <c r="AW399" s="57"/>
      <c r="AY399" s="57"/>
    </row>
    <row r="400" spans="1:51" s="6" customFormat="1" ht="15.75">
      <c r="A400" s="5"/>
      <c r="B400" s="43" t="s">
        <v>487</v>
      </c>
      <c r="C400" s="44" t="s">
        <v>58</v>
      </c>
      <c r="D400" s="44">
        <v>3</v>
      </c>
      <c r="E400" s="45"/>
      <c r="F400" s="45"/>
      <c r="G400" s="45"/>
      <c r="H400" s="45"/>
      <c r="I400" s="45"/>
      <c r="J400" s="45"/>
      <c r="K400" s="46"/>
      <c r="L400" s="25"/>
      <c r="M400" s="47"/>
      <c r="N400" s="45"/>
      <c r="O400" s="45"/>
      <c r="P400" s="45"/>
      <c r="Q400" s="45"/>
      <c r="R400" s="45"/>
      <c r="S400" s="46"/>
      <c r="U400" s="47"/>
      <c r="V400" s="45"/>
      <c r="W400" s="45"/>
      <c r="X400" s="45"/>
      <c r="Y400" s="45"/>
      <c r="Z400" s="45"/>
      <c r="AA400" s="46"/>
      <c r="AB400" s="8"/>
      <c r="AC400" s="47"/>
      <c r="AD400" s="45"/>
      <c r="AE400" s="4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46"/>
      <c r="AV400" s="8"/>
      <c r="AW400" s="57"/>
      <c r="AY400" s="57"/>
    </row>
    <row r="401" spans="1:52" s="6" customFormat="1" ht="15.75">
      <c r="A401" s="5"/>
      <c r="B401" s="43" t="s">
        <v>488</v>
      </c>
      <c r="C401" s="44" t="s">
        <v>58</v>
      </c>
      <c r="D401" s="44">
        <v>3</v>
      </c>
      <c r="E401" s="45"/>
      <c r="F401" s="45"/>
      <c r="G401" s="45"/>
      <c r="H401" s="45"/>
      <c r="I401" s="45"/>
      <c r="J401" s="45"/>
      <c r="K401" s="46"/>
      <c r="L401" s="25"/>
      <c r="M401" s="47"/>
      <c r="N401" s="45"/>
      <c r="O401" s="45"/>
      <c r="P401" s="45"/>
      <c r="Q401" s="45"/>
      <c r="R401" s="45"/>
      <c r="S401" s="46"/>
      <c r="U401" s="47"/>
      <c r="V401" s="45"/>
      <c r="W401" s="45"/>
      <c r="X401" s="45"/>
      <c r="Y401" s="45"/>
      <c r="Z401" s="45"/>
      <c r="AA401" s="46"/>
      <c r="AB401" s="8"/>
      <c r="AC401" s="47"/>
      <c r="AD401" s="45"/>
      <c r="AE401" s="4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46"/>
      <c r="AV401" s="8"/>
      <c r="AW401" s="57"/>
      <c r="AY401" s="57"/>
    </row>
    <row r="402" spans="1:52" s="6" customFormat="1" ht="15.75">
      <c r="A402" s="5"/>
      <c r="B402" s="43" t="s">
        <v>489</v>
      </c>
      <c r="C402" s="44" t="s">
        <v>58</v>
      </c>
      <c r="D402" s="44">
        <v>3</v>
      </c>
      <c r="E402" s="45"/>
      <c r="F402" s="45"/>
      <c r="G402" s="45"/>
      <c r="H402" s="45"/>
      <c r="I402" s="45"/>
      <c r="J402" s="45"/>
      <c r="K402" s="46"/>
      <c r="L402" s="25"/>
      <c r="M402" s="47"/>
      <c r="N402" s="45"/>
      <c r="O402" s="45"/>
      <c r="P402" s="45"/>
      <c r="Q402" s="45"/>
      <c r="R402" s="45"/>
      <c r="S402" s="46"/>
      <c r="U402" s="47"/>
      <c r="V402" s="45"/>
      <c r="W402" s="45"/>
      <c r="X402" s="45"/>
      <c r="Y402" s="45"/>
      <c r="Z402" s="45"/>
      <c r="AA402" s="46"/>
      <c r="AB402" s="8"/>
      <c r="AC402" s="47"/>
      <c r="AD402" s="45"/>
      <c r="AE402" s="4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46"/>
      <c r="AV402" s="8"/>
      <c r="AW402" s="57"/>
      <c r="AY402" s="57"/>
    </row>
    <row r="403" spans="1:52" s="6" customFormat="1" ht="15.75">
      <c r="A403" s="5"/>
      <c r="B403" s="43" t="s">
        <v>490</v>
      </c>
      <c r="C403" s="44" t="s">
        <v>58</v>
      </c>
      <c r="D403" s="44">
        <v>3</v>
      </c>
      <c r="E403" s="45"/>
      <c r="F403" s="45"/>
      <c r="G403" s="45"/>
      <c r="H403" s="45"/>
      <c r="I403" s="45"/>
      <c r="J403" s="45"/>
      <c r="K403" s="46"/>
      <c r="L403" s="25"/>
      <c r="M403" s="47"/>
      <c r="N403" s="45"/>
      <c r="O403" s="45"/>
      <c r="P403" s="45"/>
      <c r="Q403" s="45"/>
      <c r="R403" s="45"/>
      <c r="S403" s="46"/>
      <c r="U403" s="47"/>
      <c r="V403" s="45"/>
      <c r="W403" s="45"/>
      <c r="X403" s="45"/>
      <c r="Y403" s="45"/>
      <c r="Z403" s="45"/>
      <c r="AA403" s="46"/>
      <c r="AB403" s="8"/>
      <c r="AC403" s="47"/>
      <c r="AD403" s="45"/>
      <c r="AE403" s="4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46"/>
      <c r="AV403" s="8"/>
      <c r="AW403" s="57"/>
      <c r="AY403" s="57"/>
    </row>
    <row r="404" spans="1:52" s="6" customFormat="1" ht="15.75">
      <c r="A404" s="5"/>
      <c r="B404" s="43" t="s">
        <v>491</v>
      </c>
      <c r="C404" s="44" t="s">
        <v>58</v>
      </c>
      <c r="D404" s="44">
        <v>3</v>
      </c>
      <c r="E404" s="45"/>
      <c r="F404" s="45"/>
      <c r="G404" s="45"/>
      <c r="H404" s="45"/>
      <c r="I404" s="45"/>
      <c r="J404" s="45"/>
      <c r="K404" s="46"/>
      <c r="L404" s="25"/>
      <c r="M404" s="47"/>
      <c r="N404" s="45"/>
      <c r="O404" s="45"/>
      <c r="P404" s="45"/>
      <c r="Q404" s="45"/>
      <c r="R404" s="45"/>
      <c r="S404" s="46"/>
      <c r="U404" s="47"/>
      <c r="V404" s="45"/>
      <c r="W404" s="45"/>
      <c r="X404" s="45"/>
      <c r="Y404" s="45"/>
      <c r="Z404" s="45"/>
      <c r="AA404" s="46"/>
      <c r="AB404" s="8"/>
      <c r="AC404" s="47"/>
      <c r="AD404" s="45"/>
      <c r="AE404" s="4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46"/>
      <c r="AV404" s="8"/>
      <c r="AW404" s="57"/>
      <c r="AY404" s="57"/>
    </row>
    <row r="405" spans="1:52" s="6" customFormat="1" ht="15.75">
      <c r="A405" s="5"/>
      <c r="B405" s="43" t="s">
        <v>492</v>
      </c>
      <c r="C405" s="44" t="s">
        <v>58</v>
      </c>
      <c r="D405" s="44">
        <v>3</v>
      </c>
      <c r="E405" s="45"/>
      <c r="F405" s="45"/>
      <c r="G405" s="45"/>
      <c r="H405" s="45"/>
      <c r="I405" s="45"/>
      <c r="J405" s="45"/>
      <c r="K405" s="46"/>
      <c r="L405" s="25"/>
      <c r="M405" s="47"/>
      <c r="N405" s="45"/>
      <c r="O405" s="45"/>
      <c r="P405" s="45"/>
      <c r="Q405" s="45"/>
      <c r="R405" s="45"/>
      <c r="S405" s="46"/>
      <c r="U405" s="47"/>
      <c r="V405" s="45"/>
      <c r="W405" s="45"/>
      <c r="X405" s="45"/>
      <c r="Y405" s="45"/>
      <c r="Z405" s="45"/>
      <c r="AA405" s="46"/>
      <c r="AB405" s="8"/>
      <c r="AC405" s="47"/>
      <c r="AD405" s="45"/>
      <c r="AE405" s="4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46"/>
      <c r="AV405" s="8"/>
      <c r="AW405" s="57"/>
      <c r="AY405" s="57"/>
    </row>
    <row r="406" spans="1:52" s="6" customFormat="1" ht="15.75">
      <c r="A406" s="5"/>
      <c r="B406" s="43" t="s">
        <v>493</v>
      </c>
      <c r="C406" s="44" t="s">
        <v>58</v>
      </c>
      <c r="D406" s="44">
        <v>3</v>
      </c>
      <c r="E406" s="45"/>
      <c r="F406" s="45"/>
      <c r="G406" s="45"/>
      <c r="H406" s="45"/>
      <c r="I406" s="45"/>
      <c r="J406" s="45"/>
      <c r="K406" s="46"/>
      <c r="L406" s="25"/>
      <c r="M406" s="47"/>
      <c r="N406" s="45"/>
      <c r="O406" s="45"/>
      <c r="P406" s="45"/>
      <c r="Q406" s="45"/>
      <c r="R406" s="45"/>
      <c r="S406" s="46"/>
      <c r="U406" s="47"/>
      <c r="V406" s="45"/>
      <c r="W406" s="45"/>
      <c r="X406" s="45"/>
      <c r="Y406" s="45"/>
      <c r="Z406" s="45"/>
      <c r="AA406" s="46"/>
      <c r="AB406" s="8"/>
      <c r="AC406" s="47"/>
      <c r="AD406" s="45"/>
      <c r="AE406" s="4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46"/>
      <c r="AV406" s="8"/>
      <c r="AW406" s="57"/>
      <c r="AY406" s="57"/>
    </row>
    <row r="407" spans="1:52" s="6" customFormat="1" ht="15.75">
      <c r="A407" s="5"/>
      <c r="B407" s="43" t="s">
        <v>494</v>
      </c>
      <c r="C407" s="44" t="s">
        <v>58</v>
      </c>
      <c r="D407" s="44">
        <v>3</v>
      </c>
      <c r="E407" s="45"/>
      <c r="F407" s="45"/>
      <c r="G407" s="45"/>
      <c r="H407" s="45"/>
      <c r="I407" s="45"/>
      <c r="J407" s="45"/>
      <c r="K407" s="46"/>
      <c r="L407" s="25"/>
      <c r="M407" s="47"/>
      <c r="N407" s="45"/>
      <c r="O407" s="45"/>
      <c r="P407" s="45"/>
      <c r="Q407" s="45"/>
      <c r="R407" s="45"/>
      <c r="S407" s="46"/>
      <c r="U407" s="47"/>
      <c r="V407" s="45"/>
      <c r="W407" s="45"/>
      <c r="X407" s="45"/>
      <c r="Y407" s="45"/>
      <c r="Z407" s="45"/>
      <c r="AA407" s="46"/>
      <c r="AB407" s="8"/>
      <c r="AC407" s="47"/>
      <c r="AD407" s="45"/>
      <c r="AE407" s="4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46"/>
      <c r="AV407" s="8"/>
      <c r="AW407" s="57"/>
      <c r="AY407" s="57"/>
    </row>
    <row r="408" spans="1:52" s="6" customFormat="1" ht="15.75">
      <c r="A408" s="5"/>
      <c r="B408" s="43" t="s">
        <v>495</v>
      </c>
      <c r="C408" s="44" t="s">
        <v>58</v>
      </c>
      <c r="D408" s="44">
        <v>3</v>
      </c>
      <c r="E408" s="45"/>
      <c r="F408" s="45"/>
      <c r="G408" s="45"/>
      <c r="H408" s="45"/>
      <c r="I408" s="45"/>
      <c r="J408" s="45"/>
      <c r="K408" s="46"/>
      <c r="L408" s="25"/>
      <c r="M408" s="47"/>
      <c r="N408" s="45"/>
      <c r="O408" s="45"/>
      <c r="P408" s="45"/>
      <c r="Q408" s="45"/>
      <c r="R408" s="45"/>
      <c r="S408" s="46"/>
      <c r="U408" s="47"/>
      <c r="V408" s="45"/>
      <c r="W408" s="45"/>
      <c r="X408" s="45"/>
      <c r="Y408" s="45"/>
      <c r="Z408" s="45"/>
      <c r="AA408" s="46"/>
      <c r="AB408" s="8"/>
      <c r="AC408" s="47"/>
      <c r="AD408" s="45"/>
      <c r="AE408" s="4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46"/>
      <c r="AV408" s="8"/>
      <c r="AW408" s="57"/>
      <c r="AY408" s="57"/>
    </row>
    <row r="409" spans="1:52" s="6" customFormat="1" ht="16.5" thickBot="1">
      <c r="A409" s="5"/>
      <c r="B409" s="61" t="s">
        <v>496</v>
      </c>
      <c r="C409" s="62" t="s">
        <v>58</v>
      </c>
      <c r="D409" s="62">
        <v>3</v>
      </c>
      <c r="E409" s="63">
        <f t="shared" ref="E409:K409" si="1">IFERROR(SUM(E9:E408),0)</f>
        <v>0</v>
      </c>
      <c r="F409" s="63">
        <f t="shared" si="1"/>
        <v>99.330279275481473</v>
      </c>
      <c r="G409" s="63">
        <f t="shared" si="1"/>
        <v>112.81823063351372</v>
      </c>
      <c r="H409" s="63">
        <f t="shared" si="1"/>
        <v>71.524848505881494</v>
      </c>
      <c r="I409" s="63">
        <f t="shared" si="1"/>
        <v>75.173815363424737</v>
      </c>
      <c r="J409" s="63">
        <f t="shared" si="1"/>
        <v>54.643162478180741</v>
      </c>
      <c r="K409" s="64">
        <f t="shared" si="1"/>
        <v>0</v>
      </c>
      <c r="L409" s="25"/>
      <c r="M409" s="65">
        <f t="shared" ref="M409:S409" si="2">IFERROR(SUM(M9:M408),0)</f>
        <v>0</v>
      </c>
      <c r="N409" s="63">
        <f t="shared" si="2"/>
        <v>0</v>
      </c>
      <c r="O409" s="63">
        <f t="shared" si="2"/>
        <v>0</v>
      </c>
      <c r="P409" s="63">
        <f t="shared" si="2"/>
        <v>0</v>
      </c>
      <c r="Q409" s="63">
        <f t="shared" si="2"/>
        <v>0</v>
      </c>
      <c r="R409" s="63">
        <f t="shared" si="2"/>
        <v>0</v>
      </c>
      <c r="S409" s="64">
        <f t="shared" si="2"/>
        <v>0</v>
      </c>
      <c r="U409" s="65">
        <f>IFERROR(SUM(U9:U408),0)</f>
        <v>12131752.094857195</v>
      </c>
      <c r="V409" s="63">
        <f>IFERROR(SUM(V9:V408),0)</f>
        <v>12242361.8686148</v>
      </c>
      <c r="W409" s="63">
        <f>IFERROR(SUM(W9:W408),0)</f>
        <v>12336249.80205432</v>
      </c>
      <c r="X409" s="63">
        <f>IFERROR(SUM(X9:X408),0)</f>
        <v>12427284.200169934</v>
      </c>
      <c r="Y409" s="63">
        <f>IFERROR(SUM(Y9:Y408),0)</f>
        <v>12513791.673163587</v>
      </c>
      <c r="Z409" s="63">
        <f t="shared" ref="Z409:AA409" si="3">IFERROR(SUM(Z9:Z408),0)</f>
        <v>12582514.296241065</v>
      </c>
      <c r="AA409" s="64">
        <f t="shared" si="3"/>
        <v>13123461.307004107</v>
      </c>
      <c r="AB409" s="8"/>
      <c r="AC409" s="66"/>
      <c r="AD409" s="67"/>
      <c r="AE409" s="67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9"/>
      <c r="AV409" s="8"/>
      <c r="AW409" s="70"/>
      <c r="AX409" s="13"/>
      <c r="AY409" s="70"/>
      <c r="AZ409" s="5"/>
    </row>
    <row r="410" spans="1:52" s="6" customFormat="1" ht="15.75" thickTop="1"/>
    <row r="813" ht="20.25" customHeight="1"/>
  </sheetData>
  <sheetProtection algorithmName="SHA-512" hashValue="+aKg7N8AKnSvsiPQvTQ0yqy/Sy91bx0CXMIvlIoQWtiMJYS69nlgnL5X8ipEwbsucaf/DQ0Tl8SywQqkJxxSNg==" saltValue="CCdLalDUWv0YjW3H7weCwg==" spinCount="100000" sheet="1" formatCells="0" formatColumns="0" formatRows="0" insertHyperlinks="0" sort="0" autoFilter="0" pivotTables="0"/>
  <mergeCells count="12">
    <mergeCell ref="AY5:AY6"/>
    <mergeCell ref="C7:E7"/>
    <mergeCell ref="B1:AH1"/>
    <mergeCell ref="B2:BE2"/>
    <mergeCell ref="B3:AU3"/>
    <mergeCell ref="B5:B6"/>
    <mergeCell ref="C5:C6"/>
    <mergeCell ref="D5:D6"/>
    <mergeCell ref="E5:K5"/>
    <mergeCell ref="M5:S5"/>
    <mergeCell ref="U5:AA5"/>
    <mergeCell ref="AW5:AW6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A4D2-9971-4BDC-B026-C66574017B54}">
  <dimension ref="A1:W102"/>
  <sheetViews>
    <sheetView topLeftCell="B1" workbookViewId="0">
      <selection activeCell="T10" sqref="T10"/>
    </sheetView>
  </sheetViews>
  <sheetFormatPr defaultRowHeight="15"/>
  <cols>
    <col min="1" max="1" width="4.7109375" customWidth="1"/>
    <col min="2" max="2" width="36.140625" bestFit="1" customWidth="1"/>
    <col min="3" max="7" width="5.140625" customWidth="1"/>
    <col min="8" max="8" width="12.7109375" bestFit="1" customWidth="1"/>
    <col min="9" max="16" width="6.5703125" customWidth="1"/>
    <col min="17" max="19" width="7.5703125" bestFit="1" customWidth="1"/>
    <col min="20" max="20" width="9" customWidth="1"/>
    <col min="21" max="21" width="31.5703125" bestFit="1" customWidth="1"/>
    <col min="22" max="22" width="12" bestFit="1" customWidth="1"/>
    <col min="23" max="23" width="9.85546875" bestFit="1" customWidth="1"/>
  </cols>
  <sheetData>
    <row r="1" spans="2:23">
      <c r="B1" s="83" t="s">
        <v>497</v>
      </c>
    </row>
    <row r="2" spans="2:23">
      <c r="O2" s="98" t="s">
        <v>498</v>
      </c>
      <c r="P2" s="98"/>
      <c r="Q2" s="98"/>
      <c r="R2" s="98"/>
      <c r="S2" s="98"/>
    </row>
    <row r="3" spans="2:23" ht="39" customHeight="1">
      <c r="B3" s="99" t="s">
        <v>499</v>
      </c>
      <c r="C3" s="99"/>
      <c r="D3" s="99"/>
      <c r="E3" s="99"/>
      <c r="F3" s="99"/>
      <c r="G3" s="99"/>
      <c r="H3" s="99"/>
      <c r="I3" s="103" t="s">
        <v>500</v>
      </c>
      <c r="J3" s="103"/>
      <c r="K3" s="103"/>
      <c r="L3" s="103"/>
      <c r="M3" s="103"/>
      <c r="O3" s="102" t="s">
        <v>501</v>
      </c>
      <c r="P3" s="102"/>
      <c r="Q3" s="102"/>
      <c r="R3" s="102"/>
      <c r="S3" s="102"/>
      <c r="U3" s="101" t="s">
        <v>502</v>
      </c>
      <c r="V3" s="101"/>
    </row>
    <row r="4" spans="2:23">
      <c r="B4" s="76" t="s">
        <v>503</v>
      </c>
      <c r="C4" s="76" t="s">
        <v>504</v>
      </c>
      <c r="D4" s="76" t="s">
        <v>505</v>
      </c>
      <c r="E4" s="76" t="s">
        <v>506</v>
      </c>
      <c r="F4" s="76" t="s">
        <v>507</v>
      </c>
      <c r="G4" s="76" t="s">
        <v>508</v>
      </c>
      <c r="H4" s="76" t="s">
        <v>509</v>
      </c>
      <c r="I4" s="76" t="s">
        <v>504</v>
      </c>
      <c r="J4" s="76" t="s">
        <v>505</v>
      </c>
      <c r="K4" s="76" t="s">
        <v>506</v>
      </c>
      <c r="L4" s="76" t="s">
        <v>507</v>
      </c>
      <c r="M4" s="76" t="s">
        <v>508</v>
      </c>
      <c r="O4" s="76" t="s">
        <v>504</v>
      </c>
      <c r="P4" s="76" t="s">
        <v>505</v>
      </c>
      <c r="Q4" s="76" t="s">
        <v>506</v>
      </c>
      <c r="R4" s="76" t="s">
        <v>507</v>
      </c>
      <c r="S4" s="76" t="s">
        <v>508</v>
      </c>
      <c r="U4" s="76" t="s">
        <v>503</v>
      </c>
      <c r="V4" s="85" t="s">
        <v>509</v>
      </c>
    </row>
    <row r="5" spans="2:23">
      <c r="B5" s="83" t="s">
        <v>510</v>
      </c>
      <c r="C5" s="77">
        <v>1697357.9305</v>
      </c>
      <c r="D5" s="77">
        <v>7814814.8554999996</v>
      </c>
      <c r="E5" s="77">
        <v>3438387.2047000001</v>
      </c>
      <c r="F5" s="77">
        <v>2137177.7453000001</v>
      </c>
      <c r="G5" s="77"/>
      <c r="H5" s="77">
        <v>15087737.736000001</v>
      </c>
      <c r="I5" s="81">
        <f>C5/$H5</f>
        <v>0.11249916721776186</v>
      </c>
      <c r="J5" s="81">
        <f t="shared" ref="J5:M5" si="0">D5/$H5</f>
        <v>0.51795802606334485</v>
      </c>
      <c r="K5" s="81">
        <f t="shared" si="0"/>
        <v>0.22789282693427643</v>
      </c>
      <c r="L5" s="81">
        <f>F5/$H5</f>
        <v>0.1416499797846168</v>
      </c>
      <c r="M5" s="81">
        <f t="shared" si="0"/>
        <v>0</v>
      </c>
      <c r="O5" s="82">
        <f>($V$5/1000000)*I5</f>
        <v>0.53399171959234404</v>
      </c>
      <c r="P5" s="82">
        <f t="shared" ref="P5:S5" si="1">($V$5/1000000)*J5</f>
        <v>2.4585541729286078</v>
      </c>
      <c r="Q5" s="82">
        <f t="shared" si="1"/>
        <v>1.0817225189039561</v>
      </c>
      <c r="R5" s="82">
        <f t="shared" si="1"/>
        <v>0.67235978857509204</v>
      </c>
      <c r="S5" s="82">
        <f t="shared" si="1"/>
        <v>0</v>
      </c>
      <c r="U5" t="s">
        <v>511</v>
      </c>
      <c r="V5" s="80">
        <v>4746628.2</v>
      </c>
      <c r="W5" s="80"/>
    </row>
    <row r="6" spans="2:23">
      <c r="B6" s="83" t="s">
        <v>512</v>
      </c>
      <c r="C6" s="77">
        <v>1041899.0024</v>
      </c>
      <c r="D6" s="77">
        <v>1340063.7696</v>
      </c>
      <c r="E6" s="77">
        <v>256022.579</v>
      </c>
      <c r="F6" s="77"/>
      <c r="G6" s="77"/>
      <c r="H6" s="77">
        <v>2637985.3509999998</v>
      </c>
      <c r="I6" s="81">
        <f t="shared" ref="I6:I64" si="2">C6/$H6</f>
        <v>0.39496011681984511</v>
      </c>
      <c r="J6" s="81">
        <f t="shared" ref="J6:J64" si="3">D6/$H6</f>
        <v>0.50798757054962895</v>
      </c>
      <c r="K6" s="81">
        <f t="shared" ref="K6:K64" si="4">E6/$H6</f>
        <v>9.7052312630526064E-2</v>
      </c>
      <c r="L6" s="81">
        <f t="shared" ref="L6:L64" si="5">F6/$H6</f>
        <v>0</v>
      </c>
      <c r="M6" s="81">
        <f t="shared" ref="M6:M64" si="6">G6/$H6</f>
        <v>0</v>
      </c>
      <c r="O6" s="82">
        <f>($V$6/1000000)*I6</f>
        <v>0.99213981345145097</v>
      </c>
      <c r="P6" s="82">
        <f t="shared" ref="P6:S6" si="7">($V$6/1000000)*J6</f>
        <v>1.2760647772206679</v>
      </c>
      <c r="Q6" s="82">
        <f t="shared" si="7"/>
        <v>0.24379540932788146</v>
      </c>
      <c r="R6" s="82">
        <f t="shared" si="7"/>
        <v>0</v>
      </c>
      <c r="S6" s="82">
        <f t="shared" si="7"/>
        <v>0</v>
      </c>
      <c r="U6" t="s">
        <v>513</v>
      </c>
      <c r="V6" s="80">
        <v>2512000</v>
      </c>
      <c r="W6" s="80"/>
    </row>
    <row r="7" spans="2:23">
      <c r="B7" s="83" t="s">
        <v>514</v>
      </c>
      <c r="C7" s="77">
        <v>471021.22269999998</v>
      </c>
      <c r="D7" s="77">
        <v>2463820.15</v>
      </c>
      <c r="E7" s="77">
        <v>515768.40100000001</v>
      </c>
      <c r="F7" s="77">
        <v>116882.27529999999</v>
      </c>
      <c r="G7" s="77"/>
      <c r="H7" s="77">
        <v>3567492.0489999996</v>
      </c>
      <c r="I7" s="81">
        <f t="shared" si="2"/>
        <v>0.13203147091302742</v>
      </c>
      <c r="J7" s="81">
        <f>D7/$H7</f>
        <v>0.69063087349854946</v>
      </c>
      <c r="K7" s="81">
        <f t="shared" si="4"/>
        <v>0.14457450610004149</v>
      </c>
      <c r="L7" s="81">
        <f t="shared" si="5"/>
        <v>3.2763149488381667E-2</v>
      </c>
      <c r="M7" s="81">
        <f t="shared" si="6"/>
        <v>0</v>
      </c>
      <c r="O7" s="82">
        <f>($V$7/1000000)*I7</f>
        <v>0.46415022408137047</v>
      </c>
      <c r="P7" s="82">
        <f t="shared" ref="P7:S7" si="8">($V$7/1000000)*J7</f>
        <v>2.4278792963158251</v>
      </c>
      <c r="Q7" s="82">
        <f t="shared" si="8"/>
        <v>0.50824465514734041</v>
      </c>
      <c r="R7" s="82">
        <f t="shared" si="8"/>
        <v>0.11517726093244128</v>
      </c>
      <c r="S7" s="82">
        <f t="shared" si="8"/>
        <v>0</v>
      </c>
      <c r="U7" t="s">
        <v>515</v>
      </c>
      <c r="V7" s="80">
        <v>3515451.4364769775</v>
      </c>
      <c r="W7" s="80"/>
    </row>
    <row r="8" spans="2:23">
      <c r="B8" t="s">
        <v>516</v>
      </c>
      <c r="C8" s="77">
        <v>1661007.3929999999</v>
      </c>
      <c r="D8" s="77">
        <v>3785527.6003</v>
      </c>
      <c r="E8" s="77">
        <v>45103.636700000003</v>
      </c>
      <c r="F8" s="77"/>
      <c r="G8" s="77"/>
      <c r="H8" s="77">
        <v>5491638.6299999999</v>
      </c>
      <c r="I8" s="81">
        <f t="shared" si="2"/>
        <v>0.30246116048608246</v>
      </c>
      <c r="J8" s="81">
        <f t="shared" si="3"/>
        <v>0.68932569226609874</v>
      </c>
      <c r="K8" s="81">
        <f t="shared" si="4"/>
        <v>8.2131472478188181E-3</v>
      </c>
      <c r="L8" s="81">
        <f t="shared" si="5"/>
        <v>0</v>
      </c>
      <c r="M8" s="81">
        <f t="shared" si="6"/>
        <v>0</v>
      </c>
      <c r="V8" s="80"/>
      <c r="W8" s="80"/>
    </row>
    <row r="9" spans="2:23">
      <c r="B9" t="s">
        <v>517</v>
      </c>
      <c r="C9" s="77">
        <v>942286.07090000005</v>
      </c>
      <c r="D9" s="77">
        <v>44541.588300000003</v>
      </c>
      <c r="E9" s="77">
        <v>1986.6558</v>
      </c>
      <c r="F9" s="77"/>
      <c r="G9" s="77"/>
      <c r="H9" s="77">
        <v>988814.31500000006</v>
      </c>
      <c r="I9" s="81">
        <f t="shared" si="2"/>
        <v>0.95294541816984113</v>
      </c>
      <c r="J9" s="81">
        <f t="shared" si="3"/>
        <v>4.5045452542826506E-2</v>
      </c>
      <c r="K9" s="81">
        <f t="shared" si="4"/>
        <v>2.0091292873323742E-3</v>
      </c>
      <c r="L9" s="81">
        <f t="shared" si="5"/>
        <v>0</v>
      </c>
      <c r="M9" s="81">
        <f t="shared" si="6"/>
        <v>0</v>
      </c>
      <c r="V9" s="80"/>
      <c r="W9" s="80"/>
    </row>
    <row r="10" spans="2:23">
      <c r="B10" s="83" t="s">
        <v>518</v>
      </c>
      <c r="C10" s="77">
        <v>2302638.2733</v>
      </c>
      <c r="D10" s="77">
        <v>16560692.6537</v>
      </c>
      <c r="E10" s="77">
        <v>3973374.1688999999</v>
      </c>
      <c r="F10" s="77">
        <v>108936.0396</v>
      </c>
      <c r="G10" s="77"/>
      <c r="H10" s="77">
        <v>22945641.135499999</v>
      </c>
      <c r="I10" s="81">
        <f t="shared" si="2"/>
        <v>0.10035188207216875</v>
      </c>
      <c r="J10" s="81">
        <f t="shared" si="3"/>
        <v>0.72173588682507439</v>
      </c>
      <c r="K10" s="81">
        <f t="shared" si="4"/>
        <v>0.17316466101061148</v>
      </c>
      <c r="L10" s="81">
        <f t="shared" si="5"/>
        <v>4.747570092145356E-3</v>
      </c>
      <c r="M10" s="81">
        <f t="shared" si="6"/>
        <v>0</v>
      </c>
      <c r="O10" s="82">
        <f>($V$10/1000000)*I10</f>
        <v>1.0212657828879095</v>
      </c>
      <c r="P10" s="82">
        <f t="shared" ref="P10:S10" si="9">($V$10/1000000)*J10</f>
        <v>7.3449959310840844</v>
      </c>
      <c r="Q10" s="82">
        <f t="shared" si="9"/>
        <v>1.7622703176442747</v>
      </c>
      <c r="R10" s="82">
        <f t="shared" si="9"/>
        <v>4.8315296004943858E-2</v>
      </c>
      <c r="S10" s="82">
        <f t="shared" si="9"/>
        <v>0</v>
      </c>
      <c r="U10" t="s">
        <v>519</v>
      </c>
      <c r="V10" s="80">
        <v>10176847.327621212</v>
      </c>
      <c r="W10" s="80"/>
    </row>
    <row r="11" spans="2:23">
      <c r="B11" t="s">
        <v>520</v>
      </c>
      <c r="C11" s="77">
        <v>1981028.2241</v>
      </c>
      <c r="D11" s="77">
        <v>584528.27630000003</v>
      </c>
      <c r="E11" s="77">
        <v>24464.048999999999</v>
      </c>
      <c r="F11" s="77"/>
      <c r="G11" s="77"/>
      <c r="H11" s="77">
        <v>2590020.5494000004</v>
      </c>
      <c r="I11" s="81">
        <f t="shared" si="2"/>
        <v>0.76486969362421531</v>
      </c>
      <c r="J11" s="81">
        <f t="shared" si="3"/>
        <v>0.22568480255317311</v>
      </c>
      <c r="K11" s="81">
        <f t="shared" si="4"/>
        <v>9.4455038226114833E-3</v>
      </c>
      <c r="L11" s="81">
        <f t="shared" si="5"/>
        <v>0</v>
      </c>
      <c r="M11" s="81">
        <f t="shared" si="6"/>
        <v>0</v>
      </c>
      <c r="W11" s="80"/>
    </row>
    <row r="12" spans="2:23">
      <c r="B12" s="83" t="s">
        <v>521</v>
      </c>
      <c r="C12" s="77">
        <v>3125045.2837999999</v>
      </c>
      <c r="D12" s="77">
        <v>6434642.9769000001</v>
      </c>
      <c r="E12" s="77">
        <v>16337082.586300001</v>
      </c>
      <c r="F12" s="77">
        <v>23248704.498799998</v>
      </c>
      <c r="G12" s="77">
        <v>16877769.6032</v>
      </c>
      <c r="H12" s="77">
        <v>66023244.949000001</v>
      </c>
      <c r="I12" s="81">
        <f t="shared" si="2"/>
        <v>4.7332500639948205E-2</v>
      </c>
      <c r="J12" s="81">
        <f t="shared" si="3"/>
        <v>9.7460265424252832E-2</v>
      </c>
      <c r="K12" s="81">
        <f t="shared" si="4"/>
        <v>0.24744440535934981</v>
      </c>
      <c r="L12" s="81">
        <f t="shared" si="5"/>
        <v>0.35212907994386794</v>
      </c>
      <c r="M12" s="81">
        <f t="shared" si="6"/>
        <v>0.25563374863258115</v>
      </c>
      <c r="O12" s="82">
        <f>($V$12/1000000)*I12</f>
        <v>3.0713586340255987</v>
      </c>
      <c r="P12" s="82">
        <f t="shared" ref="P12:S12" si="10">($V$12/1000000)*J12</f>
        <v>6.3240991631143419</v>
      </c>
      <c r="Q12" s="82">
        <f t="shared" si="10"/>
        <v>16.05642001936285</v>
      </c>
      <c r="R12" s="82">
        <f t="shared" si="10"/>
        <v>22.849303868477644</v>
      </c>
      <c r="S12" s="82">
        <f t="shared" si="10"/>
        <v>16.587818315019558</v>
      </c>
      <c r="U12" t="s">
        <v>522</v>
      </c>
      <c r="V12" s="80">
        <v>64889000</v>
      </c>
      <c r="W12" s="80"/>
    </row>
    <row r="13" spans="2:23">
      <c r="B13" t="s">
        <v>523</v>
      </c>
      <c r="C13" s="77"/>
      <c r="D13" s="77"/>
      <c r="E13" s="77"/>
      <c r="F13" s="77"/>
      <c r="G13" s="77">
        <v>6957711.1320000002</v>
      </c>
      <c r="H13" s="77">
        <v>6957711.1320000002</v>
      </c>
      <c r="I13" s="81">
        <f t="shared" si="2"/>
        <v>0</v>
      </c>
      <c r="J13" s="81">
        <f t="shared" si="3"/>
        <v>0</v>
      </c>
      <c r="K13" s="81">
        <f t="shared" si="4"/>
        <v>0</v>
      </c>
      <c r="L13" s="81">
        <f t="shared" si="5"/>
        <v>0</v>
      </c>
      <c r="M13" s="81">
        <f t="shared" si="6"/>
        <v>1</v>
      </c>
      <c r="V13" s="80"/>
      <c r="W13" s="80"/>
    </row>
    <row r="14" spans="2:23">
      <c r="B14" t="s">
        <v>524</v>
      </c>
      <c r="C14" s="77">
        <v>1972173.4214000001</v>
      </c>
      <c r="D14" s="77">
        <v>5425659.7432000004</v>
      </c>
      <c r="E14" s="77">
        <v>1768672.4465000001</v>
      </c>
      <c r="F14" s="77">
        <v>326459.23139999999</v>
      </c>
      <c r="G14" s="77"/>
      <c r="H14" s="77">
        <v>9492964.8425000012</v>
      </c>
      <c r="I14" s="81">
        <f t="shared" si="2"/>
        <v>0.20775105081718834</v>
      </c>
      <c r="J14" s="81">
        <f t="shared" si="3"/>
        <v>0.57154533206626057</v>
      </c>
      <c r="K14" s="81">
        <f t="shared" si="4"/>
        <v>0.18631402052408896</v>
      </c>
      <c r="L14" s="81">
        <f t="shared" si="5"/>
        <v>3.4389596592462039E-2</v>
      </c>
      <c r="M14" s="81">
        <f t="shared" si="6"/>
        <v>0</v>
      </c>
      <c r="O14" s="82">
        <f>($V$14/1000000)*I14</f>
        <v>0.9297300971965724</v>
      </c>
      <c r="P14" s="82">
        <f t="shared" ref="P14:S14" si="11">($V$14/1000000)*J14</f>
        <v>2.5577868080282538</v>
      </c>
      <c r="Q14" s="82">
        <f t="shared" si="11"/>
        <v>0.8337948315042355</v>
      </c>
      <c r="R14" s="82">
        <f t="shared" si="11"/>
        <v>0.15390075215838739</v>
      </c>
      <c r="S14" s="82">
        <f t="shared" si="11"/>
        <v>0</v>
      </c>
      <c r="U14" t="s">
        <v>525</v>
      </c>
      <c r="V14" s="80">
        <v>4475212.4888874497</v>
      </c>
      <c r="W14" s="80"/>
    </row>
    <row r="15" spans="2:23">
      <c r="B15" t="s">
        <v>526</v>
      </c>
      <c r="C15" s="77">
        <v>6703119.4976000004</v>
      </c>
      <c r="D15" s="77">
        <v>1243880.9735999999</v>
      </c>
      <c r="E15" s="77">
        <v>76338.391300000003</v>
      </c>
      <c r="F15" s="77"/>
      <c r="G15" s="77"/>
      <c r="H15" s="77">
        <v>8023338.8625000007</v>
      </c>
      <c r="I15" s="81">
        <f t="shared" si="2"/>
        <v>0.83545262296342404</v>
      </c>
      <c r="J15" s="81">
        <f t="shared" si="3"/>
        <v>0.15503283544631663</v>
      </c>
      <c r="K15" s="81">
        <f t="shared" si="4"/>
        <v>9.5145415902593011E-3</v>
      </c>
      <c r="L15" s="81">
        <f t="shared" si="5"/>
        <v>0</v>
      </c>
      <c r="M15" s="81">
        <f t="shared" si="6"/>
        <v>0</v>
      </c>
      <c r="O15" s="82">
        <f>($V$15/1000000)*I15</f>
        <v>2.7490717241344389</v>
      </c>
      <c r="P15" s="82">
        <f t="shared" ref="P15:S15" si="12">($V$15/1000000)*J15</f>
        <v>0.51013830410406791</v>
      </c>
      <c r="Q15" s="82">
        <f t="shared" si="12"/>
        <v>3.130776842988986E-2</v>
      </c>
      <c r="R15" s="82">
        <f t="shared" si="12"/>
        <v>0</v>
      </c>
      <c r="S15" s="82">
        <f t="shared" si="12"/>
        <v>0</v>
      </c>
      <c r="U15" t="s">
        <v>527</v>
      </c>
      <c r="V15" s="80">
        <v>3290517.7966683968</v>
      </c>
      <c r="W15" s="80"/>
    </row>
    <row r="16" spans="2:23">
      <c r="B16" t="s">
        <v>528</v>
      </c>
      <c r="C16" s="77">
        <v>104731.1183</v>
      </c>
      <c r="D16" s="77">
        <v>606903.47660000005</v>
      </c>
      <c r="E16" s="77">
        <v>222635.44839999999</v>
      </c>
      <c r="F16" s="77">
        <v>5117.0200999999997</v>
      </c>
      <c r="G16" s="77"/>
      <c r="H16" s="77">
        <v>939387.06339999998</v>
      </c>
      <c r="I16" s="81">
        <f t="shared" si="2"/>
        <v>0.11148878069593396</v>
      </c>
      <c r="J16" s="81">
        <f t="shared" si="3"/>
        <v>0.64606326853532015</v>
      </c>
      <c r="K16" s="81">
        <f t="shared" si="4"/>
        <v>0.23700076046842439</v>
      </c>
      <c r="L16" s="81">
        <f t="shared" si="5"/>
        <v>5.4471903003215231E-3</v>
      </c>
      <c r="M16" s="81">
        <f t="shared" si="6"/>
        <v>0</v>
      </c>
      <c r="V16" s="80"/>
      <c r="W16" s="80"/>
    </row>
    <row r="17" spans="2:23">
      <c r="B17" s="83" t="s">
        <v>529</v>
      </c>
      <c r="C17" s="77">
        <v>5666748.8361</v>
      </c>
      <c r="D17" s="77">
        <v>11668153.001499999</v>
      </c>
      <c r="E17" s="77">
        <v>29624577.0317</v>
      </c>
      <c r="F17" s="77">
        <v>42157650.251100004</v>
      </c>
      <c r="G17" s="77">
        <v>30605021.7903</v>
      </c>
      <c r="H17" s="77">
        <v>119722150.91070001</v>
      </c>
      <c r="I17" s="81">
        <f t="shared" si="2"/>
        <v>4.7332501070138575E-2</v>
      </c>
      <c r="J17" s="81">
        <f t="shared" si="3"/>
        <v>9.7460268736762015E-2</v>
      </c>
      <c r="K17" s="81">
        <f t="shared" si="4"/>
        <v>0.24744441029794714</v>
      </c>
      <c r="L17" s="81">
        <f t="shared" si="5"/>
        <v>0.35212907494908879</v>
      </c>
      <c r="M17" s="81">
        <f t="shared" si="6"/>
        <v>0.25563374494606345</v>
      </c>
      <c r="O17" s="82">
        <f>($V$17/1000000)*I17</f>
        <v>2.8471863105571567</v>
      </c>
      <c r="P17" s="82">
        <f t="shared" ref="P17:S17" si="13">($V$17/1000000)*J17</f>
        <v>5.8625159604252044</v>
      </c>
      <c r="Q17" s="82">
        <f t="shared" si="13"/>
        <v>14.884494199455597</v>
      </c>
      <c r="R17" s="82">
        <f t="shared" si="13"/>
        <v>21.181578388569726</v>
      </c>
      <c r="S17" s="82">
        <f t="shared" si="13"/>
        <v>15.377106273094745</v>
      </c>
      <c r="U17" t="s">
        <v>530</v>
      </c>
      <c r="V17" s="80">
        <v>60152881.13210243</v>
      </c>
      <c r="W17" s="80"/>
    </row>
    <row r="18" spans="2:23">
      <c r="B18" t="s">
        <v>531</v>
      </c>
      <c r="C18" s="77">
        <v>1184113.4645</v>
      </c>
      <c r="D18" s="77">
        <v>6201558.9787999997</v>
      </c>
      <c r="E18" s="77">
        <v>1694150.0294000001</v>
      </c>
      <c r="F18" s="77">
        <v>384186.9572</v>
      </c>
      <c r="G18" s="77"/>
      <c r="H18" s="77">
        <v>9464009.4298999999</v>
      </c>
      <c r="I18" s="81">
        <f t="shared" si="2"/>
        <v>0.12511752796430928</v>
      </c>
      <c r="J18" s="81">
        <f t="shared" si="3"/>
        <v>0.65527819099663842</v>
      </c>
      <c r="K18" s="81">
        <f t="shared" si="4"/>
        <v>0.17900975711706377</v>
      </c>
      <c r="L18" s="81">
        <f t="shared" si="5"/>
        <v>4.0594523921988472E-2</v>
      </c>
      <c r="M18" s="81">
        <f t="shared" si="6"/>
        <v>0</v>
      </c>
      <c r="V18" s="80"/>
      <c r="W18" s="80"/>
    </row>
    <row r="19" spans="2:23">
      <c r="B19" s="83" t="s">
        <v>532</v>
      </c>
      <c r="C19" s="77">
        <v>3008287.0942000002</v>
      </c>
      <c r="D19" s="77">
        <v>12813200.1702</v>
      </c>
      <c r="E19" s="77">
        <v>7725300.7148000002</v>
      </c>
      <c r="F19" s="77">
        <v>3979044.0173999998</v>
      </c>
      <c r="G19" s="77"/>
      <c r="H19" s="77">
        <v>27525831.996599998</v>
      </c>
      <c r="I19" s="81">
        <f t="shared" si="2"/>
        <v>0.10928959729797032</v>
      </c>
      <c r="J19" s="81">
        <f t="shared" si="3"/>
        <v>0.46549728893872094</v>
      </c>
      <c r="K19" s="81">
        <f t="shared" si="4"/>
        <v>0.28065639272063536</v>
      </c>
      <c r="L19" s="81">
        <f t="shared" si="5"/>
        <v>0.14455672104267339</v>
      </c>
      <c r="M19" s="81">
        <f t="shared" si="6"/>
        <v>0</v>
      </c>
      <c r="O19" s="82">
        <f>($V$19/1000000)*I19</f>
        <v>0.49439971061891108</v>
      </c>
      <c r="P19" s="82">
        <f t="shared" ref="P19:S19" si="14">($V$19/1000000)*J19</f>
        <v>2.1057971722388746</v>
      </c>
      <c r="Q19" s="82">
        <f t="shared" si="14"/>
        <v>1.2696216545305772</v>
      </c>
      <c r="R19" s="82">
        <f t="shared" si="14"/>
        <v>0.65393965041944269</v>
      </c>
      <c r="S19" s="82">
        <f t="shared" si="14"/>
        <v>0</v>
      </c>
      <c r="U19" t="s">
        <v>533</v>
      </c>
      <c r="V19" s="80">
        <v>4523758.1878078058</v>
      </c>
      <c r="W19" s="80"/>
    </row>
    <row r="20" spans="2:23">
      <c r="B20" s="83" t="s">
        <v>534</v>
      </c>
      <c r="C20" s="77">
        <v>14312190.9759</v>
      </c>
      <c r="D20" s="77">
        <v>4889485.1413000003</v>
      </c>
      <c r="E20" s="77">
        <v>149085.52009999999</v>
      </c>
      <c r="F20" s="77"/>
      <c r="G20" s="77"/>
      <c r="H20" s="77">
        <v>19350761.637300003</v>
      </c>
      <c r="I20" s="81">
        <f t="shared" si="2"/>
        <v>0.73961900023160887</v>
      </c>
      <c r="J20" s="81">
        <f t="shared" si="3"/>
        <v>0.25267662497971971</v>
      </c>
      <c r="K20" s="81">
        <f t="shared" si="4"/>
        <v>7.7043747886712012E-3</v>
      </c>
      <c r="L20" s="81">
        <f t="shared" si="5"/>
        <v>0</v>
      </c>
      <c r="M20" s="81">
        <f t="shared" si="6"/>
        <v>0</v>
      </c>
      <c r="O20" s="82">
        <f>($V$20/1000000)*I20</f>
        <v>2.859362674424931</v>
      </c>
      <c r="P20" s="82">
        <f t="shared" ref="P20:S20" si="15">($V$20/1000000)*J20</f>
        <v>0.97684633566799983</v>
      </c>
      <c r="Q20" s="82">
        <f t="shared" si="15"/>
        <v>2.9785067303041719E-2</v>
      </c>
      <c r="R20" s="82">
        <f t="shared" si="15"/>
        <v>0</v>
      </c>
      <c r="S20" s="82">
        <f t="shared" si="15"/>
        <v>0</v>
      </c>
      <c r="U20" t="s">
        <v>535</v>
      </c>
      <c r="V20" s="80">
        <v>3865994.0773959733</v>
      </c>
      <c r="W20" s="80"/>
    </row>
    <row r="21" spans="2:23">
      <c r="B21" s="83" t="s">
        <v>536</v>
      </c>
      <c r="C21" s="77">
        <v>1390806.3912</v>
      </c>
      <c r="D21" s="77">
        <v>4742222.0053000003</v>
      </c>
      <c r="E21" s="77">
        <v>1266085.2390000001</v>
      </c>
      <c r="F21" s="77">
        <v>39177.062400000003</v>
      </c>
      <c r="G21" s="77"/>
      <c r="H21" s="77">
        <v>7438290.697900001</v>
      </c>
      <c r="I21" s="81">
        <f t="shared" si="2"/>
        <v>0.18697930044501437</v>
      </c>
      <c r="J21" s="81">
        <f t="shared" si="3"/>
        <v>0.63754190282437306</v>
      </c>
      <c r="K21" s="81">
        <f t="shared" si="4"/>
        <v>0.17021185248345361</v>
      </c>
      <c r="L21" s="81">
        <f t="shared" si="5"/>
        <v>5.2669442471589044E-3</v>
      </c>
      <c r="M21" s="81">
        <f t="shared" si="6"/>
        <v>0</v>
      </c>
      <c r="O21" s="82">
        <f>($V$21/1000000)*I21</f>
        <v>0.63233271505487365</v>
      </c>
      <c r="P21" s="82">
        <f t="shared" ref="P21:S21" si="16">($V$21/1000000)*J21</f>
        <v>2.1560600634118776</v>
      </c>
      <c r="Q21" s="82">
        <f t="shared" si="16"/>
        <v>0.57562801101094674</v>
      </c>
      <c r="R21" s="82">
        <f t="shared" si="16"/>
        <v>1.7811924356985372E-2</v>
      </c>
      <c r="S21" s="82">
        <f t="shared" si="16"/>
        <v>0</v>
      </c>
      <c r="U21" t="s">
        <v>537</v>
      </c>
      <c r="V21" s="80">
        <v>3381832.7138346834</v>
      </c>
      <c r="W21" s="80"/>
    </row>
    <row r="22" spans="2:23">
      <c r="B22" s="83" t="s">
        <v>538</v>
      </c>
      <c r="C22" s="77">
        <v>5103926.1102999998</v>
      </c>
      <c r="D22" s="77">
        <v>2025088.2793000001</v>
      </c>
      <c r="E22" s="77">
        <v>130424.64970000001</v>
      </c>
      <c r="F22" s="77"/>
      <c r="G22" s="77"/>
      <c r="H22" s="77">
        <v>7259439.0392999994</v>
      </c>
      <c r="I22" s="81">
        <f t="shared" si="2"/>
        <v>0.70307445006000802</v>
      </c>
      <c r="J22" s="81">
        <f t="shared" si="3"/>
        <v>0.27895933395637024</v>
      </c>
      <c r="K22" s="81">
        <f t="shared" si="4"/>
        <v>1.7966215983621837E-2</v>
      </c>
      <c r="L22" s="81">
        <f t="shared" si="5"/>
        <v>0</v>
      </c>
      <c r="M22" s="81">
        <f t="shared" si="6"/>
        <v>0</v>
      </c>
      <c r="O22" s="82">
        <f>($V$22/1000000)*I22</f>
        <v>2.3515953746327671</v>
      </c>
      <c r="P22" s="82">
        <f t="shared" ref="P22:S22" si="17">($V$22/1000000)*J22</f>
        <v>0.9330441170013325</v>
      </c>
      <c r="Q22" s="82">
        <f t="shared" si="17"/>
        <v>6.0092171466524479E-2</v>
      </c>
      <c r="R22" s="82">
        <f t="shared" si="17"/>
        <v>0</v>
      </c>
      <c r="S22" s="82">
        <f t="shared" si="17"/>
        <v>0</v>
      </c>
      <c r="U22" t="s">
        <v>539</v>
      </c>
      <c r="V22" s="80">
        <v>3344731.6631006235</v>
      </c>
      <c r="W22" s="80"/>
    </row>
    <row r="23" spans="2:23">
      <c r="B23" t="s">
        <v>540</v>
      </c>
      <c r="C23" s="77">
        <v>1298626.6007000001</v>
      </c>
      <c r="D23" s="77">
        <v>858946.02080000006</v>
      </c>
      <c r="E23" s="77">
        <v>66681.973800000007</v>
      </c>
      <c r="F23" s="77"/>
      <c r="G23" s="77"/>
      <c r="H23" s="77">
        <v>2224254.5953000002</v>
      </c>
      <c r="I23" s="81">
        <f t="shared" si="2"/>
        <v>0.58384800168293938</v>
      </c>
      <c r="J23" s="81">
        <f t="shared" si="3"/>
        <v>0.38617252836748583</v>
      </c>
      <c r="K23" s="81">
        <f t="shared" si="4"/>
        <v>2.9979469949574799E-2</v>
      </c>
      <c r="L23" s="81">
        <f t="shared" si="5"/>
        <v>0</v>
      </c>
      <c r="M23" s="81">
        <f t="shared" si="6"/>
        <v>0</v>
      </c>
      <c r="V23" s="80"/>
      <c r="W23" s="80"/>
    </row>
    <row r="24" spans="2:23">
      <c r="B24" t="s">
        <v>541</v>
      </c>
      <c r="C24" s="77"/>
      <c r="D24" s="77"/>
      <c r="E24" s="77"/>
      <c r="F24" s="77"/>
      <c r="G24" s="77">
        <v>2929870.1918000001</v>
      </c>
      <c r="H24" s="77">
        <v>2929870.1918000001</v>
      </c>
      <c r="I24" s="81">
        <f t="shared" si="2"/>
        <v>0</v>
      </c>
      <c r="J24" s="81">
        <f t="shared" si="3"/>
        <v>0</v>
      </c>
      <c r="K24" s="81">
        <f t="shared" si="4"/>
        <v>0</v>
      </c>
      <c r="L24" s="81">
        <f t="shared" si="5"/>
        <v>0</v>
      </c>
      <c r="M24" s="81">
        <f t="shared" si="6"/>
        <v>1</v>
      </c>
      <c r="V24" s="80"/>
      <c r="W24" s="80"/>
    </row>
    <row r="25" spans="2:23">
      <c r="B25" s="83" t="s">
        <v>542</v>
      </c>
      <c r="C25" s="77">
        <v>2564855.1502</v>
      </c>
      <c r="D25" s="77">
        <v>4924812.7589999996</v>
      </c>
      <c r="E25" s="77">
        <v>432122.45049999998</v>
      </c>
      <c r="F25" s="77">
        <v>46453.863499999999</v>
      </c>
      <c r="G25" s="77"/>
      <c r="H25" s="77">
        <v>7968244.2231999999</v>
      </c>
      <c r="I25" s="81">
        <f t="shared" si="2"/>
        <v>0.32188460573689209</v>
      </c>
      <c r="J25" s="81">
        <f t="shared" si="3"/>
        <v>0.61805494674236072</v>
      </c>
      <c r="K25" s="81">
        <f t="shared" si="4"/>
        <v>5.4230573059225608E-2</v>
      </c>
      <c r="L25" s="81">
        <f t="shared" si="5"/>
        <v>5.8298744615215125E-3</v>
      </c>
      <c r="M25" s="81">
        <f t="shared" si="6"/>
        <v>0</v>
      </c>
      <c r="O25" s="82">
        <f>($V$25/1000000)*I25</f>
        <v>1.2083374891851735</v>
      </c>
      <c r="P25" s="82">
        <f t="shared" ref="P25:S25" si="18">($V$25/1000000)*J25</f>
        <v>2.3201450122643914</v>
      </c>
      <c r="Q25" s="82">
        <f t="shared" si="18"/>
        <v>0.20357865309352799</v>
      </c>
      <c r="R25" s="82">
        <f t="shared" si="18"/>
        <v>2.1885035020462566E-2</v>
      </c>
      <c r="S25" s="82">
        <f t="shared" si="18"/>
        <v>0</v>
      </c>
      <c r="U25" t="s">
        <v>543</v>
      </c>
      <c r="V25" s="80">
        <v>3753946.1895635556</v>
      </c>
      <c r="W25" s="80"/>
    </row>
    <row r="26" spans="2:23">
      <c r="B26" s="83" t="s">
        <v>544</v>
      </c>
      <c r="C26" s="77">
        <v>1057620.5430000001</v>
      </c>
      <c r="D26" s="77">
        <v>62598.307399999998</v>
      </c>
      <c r="E26" s="77">
        <v>2303.2107999999998</v>
      </c>
      <c r="F26" s="77"/>
      <c r="G26" s="77"/>
      <c r="H26" s="77">
        <v>1122522.0612000001</v>
      </c>
      <c r="I26" s="81">
        <f t="shared" si="2"/>
        <v>0.94218241187115825</v>
      </c>
      <c r="J26" s="81">
        <f t="shared" si="3"/>
        <v>5.5765770280791688E-2</v>
      </c>
      <c r="K26" s="81">
        <f t="shared" si="4"/>
        <v>2.0518178480499688E-3</v>
      </c>
      <c r="L26" s="81">
        <f t="shared" si="5"/>
        <v>0</v>
      </c>
      <c r="M26" s="81">
        <f t="shared" si="6"/>
        <v>0</v>
      </c>
      <c r="O26" s="82">
        <f>($V$26/1000000)*I26</f>
        <v>1.0335741058226606</v>
      </c>
      <c r="P26" s="82">
        <f t="shared" ref="P26:S26" si="19">($V$26/1000000)*J26</f>
        <v>6.1175049998028481E-2</v>
      </c>
      <c r="Q26" s="82">
        <f t="shared" si="19"/>
        <v>2.2508441793108159E-3</v>
      </c>
      <c r="R26" s="82">
        <f t="shared" si="19"/>
        <v>0</v>
      </c>
      <c r="S26" s="82">
        <f t="shared" si="19"/>
        <v>0</v>
      </c>
      <c r="U26" t="s">
        <v>545</v>
      </c>
      <c r="V26" s="80">
        <v>1097000</v>
      </c>
      <c r="W26" s="80"/>
    </row>
    <row r="27" spans="2:23">
      <c r="B27" t="s">
        <v>546</v>
      </c>
      <c r="C27" s="77">
        <v>3526936.5466999998</v>
      </c>
      <c r="D27" s="77">
        <v>1288528.4811</v>
      </c>
      <c r="E27" s="77">
        <v>172517.54010000001</v>
      </c>
      <c r="F27" s="77"/>
      <c r="G27" s="77"/>
      <c r="H27" s="77">
        <v>4987982.5678999992</v>
      </c>
      <c r="I27" s="81">
        <f t="shared" si="2"/>
        <v>0.70708678282027004</v>
      </c>
      <c r="J27" s="81">
        <f t="shared" si="3"/>
        <v>0.25832658064851377</v>
      </c>
      <c r="K27" s="81">
        <f t="shared" si="4"/>
        <v>3.4586636531216262E-2</v>
      </c>
      <c r="L27" s="81">
        <f t="shared" si="5"/>
        <v>0</v>
      </c>
      <c r="M27" s="81">
        <f t="shared" si="6"/>
        <v>0</v>
      </c>
      <c r="W27" s="80"/>
    </row>
    <row r="28" spans="2:23">
      <c r="B28" s="83" t="s">
        <v>547</v>
      </c>
      <c r="C28" s="77">
        <v>1069778.1643999999</v>
      </c>
      <c r="D28" s="77">
        <v>6658438.3563999999</v>
      </c>
      <c r="E28" s="77">
        <v>9773665.9209000003</v>
      </c>
      <c r="F28" s="77">
        <v>3760961.8235999998</v>
      </c>
      <c r="G28" s="77">
        <v>371599.88990000001</v>
      </c>
      <c r="H28" s="77">
        <v>21634444.155199997</v>
      </c>
      <c r="I28" s="81">
        <f t="shared" si="2"/>
        <v>4.9447915404051225E-2</v>
      </c>
      <c r="J28" s="81">
        <f t="shared" si="3"/>
        <v>0.3077702532421937</v>
      </c>
      <c r="K28" s="81">
        <f t="shared" si="4"/>
        <v>0.45176413365585955</v>
      </c>
      <c r="L28" s="81">
        <f t="shared" si="5"/>
        <v>0.17384138906550206</v>
      </c>
      <c r="M28" s="81">
        <f t="shared" si="6"/>
        <v>1.7176308632393649E-2</v>
      </c>
      <c r="O28" s="82">
        <f>($V$28/1000000)*I28</f>
        <v>0.27514818433948074</v>
      </c>
      <c r="P28" s="82">
        <f t="shared" ref="P28:S28" si="20">($V$28/1000000)*J28</f>
        <v>1.7125580660242317</v>
      </c>
      <c r="Q28" s="82">
        <f t="shared" si="20"/>
        <v>2.5137982078598258</v>
      </c>
      <c r="R28" s="82">
        <f t="shared" si="20"/>
        <v>0.96732374203397264</v>
      </c>
      <c r="S28" s="82">
        <f t="shared" si="20"/>
        <v>9.5575922569032357E-2</v>
      </c>
      <c r="U28" t="s">
        <v>548</v>
      </c>
      <c r="V28" s="80">
        <v>5564404.1228265427</v>
      </c>
      <c r="W28" s="80"/>
    </row>
    <row r="29" spans="2:23">
      <c r="B29" t="s">
        <v>549</v>
      </c>
      <c r="C29" s="77"/>
      <c r="D29" s="77"/>
      <c r="E29" s="77"/>
      <c r="F29" s="77"/>
      <c r="G29" s="77">
        <v>14794530.482899999</v>
      </c>
      <c r="H29" s="77">
        <v>14794530.482899999</v>
      </c>
      <c r="I29" s="81">
        <f t="shared" si="2"/>
        <v>0</v>
      </c>
      <c r="J29" s="81">
        <f t="shared" si="3"/>
        <v>0</v>
      </c>
      <c r="K29" s="81">
        <f t="shared" si="4"/>
        <v>0</v>
      </c>
      <c r="L29" s="81">
        <f t="shared" si="5"/>
        <v>0</v>
      </c>
      <c r="M29" s="81">
        <f t="shared" si="6"/>
        <v>1</v>
      </c>
      <c r="W29" s="80"/>
    </row>
    <row r="30" spans="2:23">
      <c r="B30" t="s">
        <v>550</v>
      </c>
      <c r="C30" s="77"/>
      <c r="D30" s="77"/>
      <c r="E30" s="77"/>
      <c r="F30" s="77"/>
      <c r="G30" s="77">
        <v>5621210.978099999</v>
      </c>
      <c r="H30" s="77">
        <v>5621210.978099999</v>
      </c>
      <c r="I30" s="81">
        <f t="shared" si="2"/>
        <v>0</v>
      </c>
      <c r="J30" s="81">
        <f t="shared" si="3"/>
        <v>0</v>
      </c>
      <c r="K30" s="81">
        <f t="shared" si="4"/>
        <v>0</v>
      </c>
      <c r="L30" s="81">
        <f t="shared" si="5"/>
        <v>0</v>
      </c>
      <c r="M30" s="81">
        <f t="shared" si="6"/>
        <v>1</v>
      </c>
    </row>
    <row r="31" spans="2:23">
      <c r="B31" s="83" t="s">
        <v>551</v>
      </c>
      <c r="C31" s="77">
        <v>5553652.2215999998</v>
      </c>
      <c r="D31" s="77">
        <v>11435279.8334</v>
      </c>
      <c r="E31" s="77">
        <v>29033330.5944</v>
      </c>
      <c r="F31" s="77">
        <v>41316267.914899997</v>
      </c>
      <c r="G31" s="77">
        <v>29994207.238299999</v>
      </c>
      <c r="H31" s="77">
        <v>117332737.8026</v>
      </c>
      <c r="I31" s="81">
        <f t="shared" si="2"/>
        <v>4.7332503490572567E-2</v>
      </c>
      <c r="J31" s="81">
        <f t="shared" si="3"/>
        <v>9.7460265971451687E-2</v>
      </c>
      <c r="K31" s="81">
        <f t="shared" si="4"/>
        <v>0.24744441439051332</v>
      </c>
      <c r="L31" s="81">
        <f t="shared" si="5"/>
        <v>0.35212907061292881</v>
      </c>
      <c r="M31" s="81">
        <f t="shared" si="6"/>
        <v>0.25563374553453361</v>
      </c>
      <c r="O31" s="82">
        <f>($V$31/1000000)*I31</f>
        <v>3.1864092209353916</v>
      </c>
      <c r="P31" s="82">
        <f t="shared" ref="P31:S31" si="21">($V$31/1000000)*J31</f>
        <v>6.5609943963370281</v>
      </c>
      <c r="Q31" s="82">
        <f t="shared" si="21"/>
        <v>16.657880009239967</v>
      </c>
      <c r="R31" s="82">
        <f t="shared" si="21"/>
        <v>23.705218080930905</v>
      </c>
      <c r="S31" s="82">
        <f t="shared" si="21"/>
        <v>17.209183201470164</v>
      </c>
      <c r="U31" t="s">
        <v>552</v>
      </c>
      <c r="V31" s="80">
        <v>67319684.908913463</v>
      </c>
    </row>
    <row r="32" spans="2:23">
      <c r="B32" t="s">
        <v>553</v>
      </c>
      <c r="C32" s="77">
        <v>9599604.1723999996</v>
      </c>
      <c r="D32" s="77">
        <v>14982655.4493</v>
      </c>
      <c r="E32" s="77">
        <v>221131.06779999999</v>
      </c>
      <c r="F32" s="77"/>
      <c r="G32" s="77"/>
      <c r="H32" s="77">
        <v>24803390.6895</v>
      </c>
      <c r="I32" s="81">
        <f t="shared" si="2"/>
        <v>0.38702789842615321</v>
      </c>
      <c r="J32" s="81">
        <f t="shared" si="3"/>
        <v>0.60405674517889996</v>
      </c>
      <c r="K32" s="81">
        <f t="shared" si="4"/>
        <v>8.9153563949468904E-3</v>
      </c>
      <c r="L32" s="81">
        <f t="shared" si="5"/>
        <v>0</v>
      </c>
      <c r="M32" s="81">
        <f t="shared" si="6"/>
        <v>0</v>
      </c>
    </row>
    <row r="33" spans="2:22">
      <c r="B33" t="s">
        <v>554</v>
      </c>
      <c r="C33" s="77"/>
      <c r="D33" s="77"/>
      <c r="E33" s="77"/>
      <c r="F33" s="77"/>
      <c r="G33" s="77">
        <v>9684772.0699000005</v>
      </c>
      <c r="H33" s="77">
        <v>9684772.0699000005</v>
      </c>
      <c r="I33" s="81">
        <f t="shared" si="2"/>
        <v>0</v>
      </c>
      <c r="J33" s="81">
        <f t="shared" si="3"/>
        <v>0</v>
      </c>
      <c r="K33" s="81">
        <f t="shared" si="4"/>
        <v>0</v>
      </c>
      <c r="L33" s="81">
        <f t="shared" si="5"/>
        <v>0</v>
      </c>
      <c r="M33" s="81">
        <f t="shared" si="6"/>
        <v>1</v>
      </c>
    </row>
    <row r="34" spans="2:22">
      <c r="B34" t="s">
        <v>555</v>
      </c>
      <c r="C34" s="77"/>
      <c r="D34" s="77"/>
      <c r="E34" s="77"/>
      <c r="F34" s="77">
        <v>3103495.2163</v>
      </c>
      <c r="G34" s="77">
        <v>3117524.0748000001</v>
      </c>
      <c r="H34" s="77">
        <v>6221019.2911</v>
      </c>
      <c r="I34" s="81">
        <f t="shared" si="2"/>
        <v>0</v>
      </c>
      <c r="J34" s="81">
        <f t="shared" si="3"/>
        <v>0</v>
      </c>
      <c r="K34" s="81">
        <f t="shared" si="4"/>
        <v>0</v>
      </c>
      <c r="L34" s="81">
        <f t="shared" si="5"/>
        <v>0.49887246302868166</v>
      </c>
      <c r="M34" s="81">
        <f t="shared" si="6"/>
        <v>0.5011275369713184</v>
      </c>
    </row>
    <row r="35" spans="2:22">
      <c r="B35" t="s">
        <v>556</v>
      </c>
      <c r="C35" s="77"/>
      <c r="D35" s="77"/>
      <c r="E35" s="77"/>
      <c r="F35" s="77">
        <v>3628205.4347999999</v>
      </c>
      <c r="G35" s="77">
        <v>3644606.1623999998</v>
      </c>
      <c r="H35" s="77">
        <v>7272811.5971999997</v>
      </c>
      <c r="I35" s="81">
        <f t="shared" si="2"/>
        <v>0</v>
      </c>
      <c r="J35" s="81">
        <f t="shared" si="3"/>
        <v>0</v>
      </c>
      <c r="K35" s="81">
        <f t="shared" si="4"/>
        <v>0</v>
      </c>
      <c r="L35" s="81">
        <f t="shared" si="5"/>
        <v>0.49887246305085681</v>
      </c>
      <c r="M35" s="81">
        <f t="shared" si="6"/>
        <v>0.50112753694914314</v>
      </c>
    </row>
    <row r="36" spans="2:22">
      <c r="B36" t="s">
        <v>557</v>
      </c>
      <c r="C36" s="77">
        <v>2914087.3727000002</v>
      </c>
      <c r="D36" s="77">
        <v>4974655.3562000003</v>
      </c>
      <c r="E36" s="77">
        <v>1472308.4494</v>
      </c>
      <c r="F36" s="77"/>
      <c r="G36" s="77"/>
      <c r="H36" s="77">
        <v>9361051.1783000007</v>
      </c>
      <c r="I36" s="81">
        <f t="shared" si="2"/>
        <v>0.31129916044633871</v>
      </c>
      <c r="J36" s="81">
        <f t="shared" si="3"/>
        <v>0.53142059171002365</v>
      </c>
      <c r="K36" s="81">
        <f t="shared" si="4"/>
        <v>0.15728024784363762</v>
      </c>
      <c r="L36" s="81">
        <f t="shared" si="5"/>
        <v>0</v>
      </c>
      <c r="M36" s="81">
        <f t="shared" si="6"/>
        <v>0</v>
      </c>
      <c r="O36" s="82">
        <f>($V$36/1000000)*I36</f>
        <v>1.2442139976467383</v>
      </c>
      <c r="P36" s="82">
        <f t="shared" ref="P36:S36" si="22">($V$36/1000000)*J36</f>
        <v>2.124004889365259</v>
      </c>
      <c r="Q36" s="82">
        <f t="shared" si="22"/>
        <v>0.62862452195445273</v>
      </c>
      <c r="R36" s="82">
        <f t="shared" si="22"/>
        <v>0</v>
      </c>
      <c r="S36" s="82">
        <f t="shared" si="22"/>
        <v>0</v>
      </c>
      <c r="U36" t="s">
        <v>558</v>
      </c>
      <c r="V36" s="80">
        <v>3996843.40896645</v>
      </c>
    </row>
    <row r="37" spans="2:22">
      <c r="B37" t="s">
        <v>559</v>
      </c>
      <c r="C37" s="77">
        <v>1137640.6562000001</v>
      </c>
      <c r="D37" s="77">
        <v>5063808.1368000004</v>
      </c>
      <c r="E37" s="77">
        <v>5802371.6874000002</v>
      </c>
      <c r="F37" s="77">
        <v>2718441.3143000002</v>
      </c>
      <c r="G37" s="77">
        <v>115108.38340000001</v>
      </c>
      <c r="H37" s="77">
        <v>14837370.178100001</v>
      </c>
      <c r="I37" s="81">
        <f t="shared" si="2"/>
        <v>7.6674009109724897E-2</v>
      </c>
      <c r="J37" s="81">
        <f t="shared" si="3"/>
        <v>0.34128744353053853</v>
      </c>
      <c r="K37" s="81">
        <f t="shared" si="4"/>
        <v>0.39106469797217275</v>
      </c>
      <c r="L37" s="81">
        <f t="shared" si="5"/>
        <v>0.18321584496910559</v>
      </c>
      <c r="M37" s="81">
        <f t="shared" si="6"/>
        <v>7.7580044184582184E-3</v>
      </c>
      <c r="V37" s="80"/>
    </row>
    <row r="38" spans="2:22">
      <c r="B38" t="s">
        <v>560</v>
      </c>
      <c r="C38" s="77">
        <v>9080825.1976999994</v>
      </c>
      <c r="D38" s="77">
        <v>1175879.7730999999</v>
      </c>
      <c r="E38" s="77">
        <v>63789.315600000002</v>
      </c>
      <c r="F38" s="77"/>
      <c r="G38" s="77"/>
      <c r="H38" s="77">
        <v>10320494.2864</v>
      </c>
      <c r="I38" s="81">
        <f t="shared" si="2"/>
        <v>0.87988277941943205</v>
      </c>
      <c r="J38" s="81">
        <f t="shared" si="3"/>
        <v>0.11393638138529225</v>
      </c>
      <c r="K38" s="81">
        <f t="shared" si="4"/>
        <v>6.1808391952756971E-3</v>
      </c>
      <c r="L38" s="81">
        <f t="shared" si="5"/>
        <v>0</v>
      </c>
      <c r="M38" s="81">
        <f t="shared" si="6"/>
        <v>0</v>
      </c>
      <c r="V38" s="80"/>
    </row>
    <row r="39" spans="2:22">
      <c r="B39" s="83" t="s">
        <v>561</v>
      </c>
      <c r="C39" s="77">
        <v>1546396.601</v>
      </c>
      <c r="D39" s="77">
        <v>626035.52870000002</v>
      </c>
      <c r="E39" s="77">
        <v>19429.930700000001</v>
      </c>
      <c r="F39" s="77">
        <v>431.9563</v>
      </c>
      <c r="G39" s="77"/>
      <c r="H39" s="77">
        <v>2192294.0167</v>
      </c>
      <c r="I39" s="81">
        <f t="shared" si="2"/>
        <v>0.70537828832272609</v>
      </c>
      <c r="J39" s="81">
        <f t="shared" si="3"/>
        <v>0.28556184705660698</v>
      </c>
      <c r="K39" s="81">
        <f t="shared" si="4"/>
        <v>8.8628306933243115E-3</v>
      </c>
      <c r="L39" s="81">
        <f t="shared" si="5"/>
        <v>1.9703392734256146E-4</v>
      </c>
      <c r="M39" s="81">
        <f t="shared" si="6"/>
        <v>0</v>
      </c>
      <c r="O39" s="82">
        <f>($V$39/1000000)*I39</f>
        <v>2.3084898662554783</v>
      </c>
      <c r="P39" s="82">
        <f t="shared" ref="P39:S39" si="23">($V$39/1000000)*J39</f>
        <v>0.93455758567063785</v>
      </c>
      <c r="Q39" s="82">
        <f t="shared" si="23"/>
        <v>2.900536517862937E-2</v>
      </c>
      <c r="R39" s="82">
        <f t="shared" si="23"/>
        <v>6.4483247090065953E-4</v>
      </c>
      <c r="S39" s="82">
        <f t="shared" si="23"/>
        <v>0</v>
      </c>
      <c r="U39" t="s">
        <v>562</v>
      </c>
      <c r="V39" s="80">
        <v>3272697.649575646</v>
      </c>
    </row>
    <row r="40" spans="2:22">
      <c r="B40" t="s">
        <v>563</v>
      </c>
      <c r="C40" s="77">
        <v>2550458.6433000001</v>
      </c>
      <c r="D40" s="77">
        <v>2340916.4361</v>
      </c>
      <c r="E40" s="77">
        <v>792185.46070000005</v>
      </c>
      <c r="F40" s="77"/>
      <c r="G40" s="77"/>
      <c r="H40" s="77">
        <v>5683560.5400999999</v>
      </c>
      <c r="I40" s="81">
        <f t="shared" si="2"/>
        <v>0.44874311187598009</v>
      </c>
      <c r="J40" s="81">
        <f t="shared" si="3"/>
        <v>0.41187498920506133</v>
      </c>
      <c r="K40" s="81">
        <f t="shared" si="4"/>
        <v>0.13938189891895864</v>
      </c>
      <c r="L40" s="81">
        <f t="shared" si="5"/>
        <v>0</v>
      </c>
      <c r="M40" s="81">
        <f t="shared" si="6"/>
        <v>0</v>
      </c>
      <c r="V40" s="80"/>
    </row>
    <row r="41" spans="2:22">
      <c r="B41" s="83" t="s">
        <v>564</v>
      </c>
      <c r="C41" s="77">
        <v>4253365.4737999998</v>
      </c>
      <c r="D41" s="77">
        <v>2361828.9410999999</v>
      </c>
      <c r="E41" s="77">
        <v>241954.23729999998</v>
      </c>
      <c r="F41" s="77"/>
      <c r="G41" s="77"/>
      <c r="H41" s="77">
        <v>6857148.6521999994</v>
      </c>
      <c r="I41" s="81">
        <f t="shared" si="2"/>
        <v>0.62028194072114506</v>
      </c>
      <c r="J41" s="81">
        <f t="shared" si="3"/>
        <v>0.34443309615903506</v>
      </c>
      <c r="K41" s="81">
        <f t="shared" si="4"/>
        <v>3.5284963119819941E-2</v>
      </c>
      <c r="L41" s="81">
        <f t="shared" si="5"/>
        <v>0</v>
      </c>
      <c r="M41" s="81">
        <f t="shared" si="6"/>
        <v>0</v>
      </c>
      <c r="O41" s="82">
        <f>($V$41/1000000)*I41</f>
        <v>0.75550340379835468</v>
      </c>
      <c r="P41" s="82">
        <f t="shared" ref="P41:S41" si="24">($V$41/1000000)*J41</f>
        <v>0.41951951112170471</v>
      </c>
      <c r="Q41" s="82">
        <f t="shared" si="24"/>
        <v>4.2977085079940684E-2</v>
      </c>
      <c r="R41" s="82">
        <f t="shared" si="24"/>
        <v>0</v>
      </c>
      <c r="S41" s="82">
        <f t="shared" si="24"/>
        <v>0</v>
      </c>
      <c r="U41" t="s">
        <v>565</v>
      </c>
      <c r="V41" s="80">
        <v>1218000</v>
      </c>
    </row>
    <row r="42" spans="2:22">
      <c r="B42" s="83" t="s">
        <v>566</v>
      </c>
      <c r="C42" s="77">
        <v>6420506.9693999998</v>
      </c>
      <c r="D42" s="77">
        <v>512584.8602</v>
      </c>
      <c r="E42" s="77">
        <v>35459.127099999998</v>
      </c>
      <c r="F42" s="77"/>
      <c r="G42" s="77"/>
      <c r="H42" s="77">
        <v>6968550.9567</v>
      </c>
      <c r="I42" s="81">
        <f t="shared" si="2"/>
        <v>0.92135467033170271</v>
      </c>
      <c r="J42" s="81">
        <f t="shared" si="3"/>
        <v>7.3556879096531386E-2</v>
      </c>
      <c r="K42" s="81">
        <f t="shared" si="4"/>
        <v>5.0884505717659102E-3</v>
      </c>
      <c r="L42" s="81">
        <f t="shared" si="5"/>
        <v>0</v>
      </c>
      <c r="M42" s="81">
        <f t="shared" si="6"/>
        <v>0</v>
      </c>
      <c r="O42" s="82">
        <f>($V$42/1000000)*I42</f>
        <v>3.0054589346220144</v>
      </c>
      <c r="P42" s="82">
        <f t="shared" ref="P42:S42" si="25">($V$42/1000000)*J42</f>
        <v>0.23994253961288539</v>
      </c>
      <c r="Q42" s="82">
        <f t="shared" si="25"/>
        <v>1.6598525765100399E-2</v>
      </c>
      <c r="R42" s="82">
        <f t="shared" si="25"/>
        <v>0</v>
      </c>
      <c r="S42" s="82">
        <f t="shared" si="25"/>
        <v>0</v>
      </c>
      <c r="U42" t="s">
        <v>567</v>
      </c>
      <c r="V42" s="80">
        <v>3262000</v>
      </c>
    </row>
    <row r="43" spans="2:22">
      <c r="B43" s="83" t="s">
        <v>568</v>
      </c>
      <c r="C43" s="77">
        <v>1718623.2313999999</v>
      </c>
      <c r="D43" s="77">
        <v>5931524.2757999999</v>
      </c>
      <c r="E43" s="77">
        <v>1608429.1052000001</v>
      </c>
      <c r="F43" s="77">
        <v>75465.295199999993</v>
      </c>
      <c r="G43" s="77"/>
      <c r="H43" s="77">
        <v>9334041.9075999986</v>
      </c>
      <c r="I43" s="81">
        <f t="shared" si="2"/>
        <v>0.18412422489775368</v>
      </c>
      <c r="J43" s="81">
        <f t="shared" si="3"/>
        <v>0.63547221391521846</v>
      </c>
      <c r="K43" s="81">
        <f t="shared" si="4"/>
        <v>0.1723186076431025</v>
      </c>
      <c r="L43" s="81">
        <f t="shared" si="5"/>
        <v>8.0849535439255268E-3</v>
      </c>
      <c r="M43" s="81">
        <f t="shared" si="6"/>
        <v>0</v>
      </c>
      <c r="O43" s="82">
        <f>($V$43/1000000)*I43</f>
        <v>0.77027453143081759</v>
      </c>
      <c r="P43" s="82">
        <f t="shared" ref="P43:S43" si="26">($V$43/1000000)*J43</f>
        <v>2.6584663809592008</v>
      </c>
      <c r="Q43" s="82">
        <f t="shared" si="26"/>
        <v>0.72088631918374491</v>
      </c>
      <c r="R43" s="82">
        <f t="shared" si="26"/>
        <v>3.3823000781920146E-2</v>
      </c>
      <c r="S43" s="82">
        <f t="shared" si="26"/>
        <v>0</v>
      </c>
      <c r="U43" t="s">
        <v>569</v>
      </c>
      <c r="V43" s="80">
        <v>4183450.2323556831</v>
      </c>
    </row>
    <row r="44" spans="2:22">
      <c r="B44" s="83" t="s">
        <v>570</v>
      </c>
      <c r="C44" s="77">
        <v>3509426.3646</v>
      </c>
      <c r="D44" s="77">
        <v>1778984.2775000001</v>
      </c>
      <c r="E44" s="77">
        <v>488671.68569999997</v>
      </c>
      <c r="F44" s="77"/>
      <c r="G44" s="77"/>
      <c r="H44" s="77">
        <v>5777082.3278000001</v>
      </c>
      <c r="I44" s="81">
        <f t="shared" si="2"/>
        <v>0.60747383635372953</v>
      </c>
      <c r="J44" s="81">
        <f t="shared" si="3"/>
        <v>0.30793819034555181</v>
      </c>
      <c r="K44" s="81">
        <f t="shared" si="4"/>
        <v>8.4587973300718655E-2</v>
      </c>
      <c r="L44" s="81">
        <f t="shared" si="5"/>
        <v>0</v>
      </c>
      <c r="M44" s="81">
        <f t="shared" si="6"/>
        <v>0</v>
      </c>
      <c r="O44" s="82">
        <f>($V$44/1000000)*I44</f>
        <v>1.9788632872264669</v>
      </c>
      <c r="P44" s="82">
        <f t="shared" ref="P44:S44" si="27">($V$44/1000000)*J44</f>
        <v>1.0031174071090954</v>
      </c>
      <c r="Q44" s="82">
        <f t="shared" si="27"/>
        <v>0.27554772714230175</v>
      </c>
      <c r="R44" s="82">
        <f t="shared" si="27"/>
        <v>0</v>
      </c>
      <c r="S44" s="82">
        <f t="shared" si="27"/>
        <v>0</v>
      </c>
      <c r="U44" t="s">
        <v>571</v>
      </c>
      <c r="V44" s="80">
        <v>3257528.421477864</v>
      </c>
    </row>
    <row r="45" spans="2:22">
      <c r="B45" t="s">
        <v>572</v>
      </c>
      <c r="C45" s="77">
        <v>2810703.9029999999</v>
      </c>
      <c r="D45" s="77">
        <v>246500.44269999999</v>
      </c>
      <c r="E45" s="77">
        <v>117406.1991</v>
      </c>
      <c r="F45" s="77"/>
      <c r="G45" s="77"/>
      <c r="H45" s="77">
        <v>3174610.5447999998</v>
      </c>
      <c r="I45" s="81">
        <f t="shared" si="2"/>
        <v>0.88536967396014055</v>
      </c>
      <c r="J45" s="81">
        <f t="shared" si="3"/>
        <v>7.7647459183226991E-2</v>
      </c>
      <c r="K45" s="81">
        <f t="shared" si="4"/>
        <v>3.6982866856632511E-2</v>
      </c>
      <c r="L45" s="81">
        <f t="shared" si="5"/>
        <v>0</v>
      </c>
      <c r="M45" s="81">
        <f t="shared" si="6"/>
        <v>0</v>
      </c>
      <c r="O45" s="82">
        <f>($V$45/1000000)*I45</f>
        <v>2.2213925119659925</v>
      </c>
      <c r="P45" s="82">
        <f t="shared" ref="P45:S45" si="28">($V$45/1000000)*J45</f>
        <v>0.19481747509071651</v>
      </c>
      <c r="Q45" s="82">
        <f t="shared" si="28"/>
        <v>9.2790012943290964E-2</v>
      </c>
      <c r="R45" s="82">
        <f t="shared" si="28"/>
        <v>0</v>
      </c>
      <c r="S45" s="82">
        <f t="shared" si="28"/>
        <v>0</v>
      </c>
      <c r="U45" t="s">
        <v>573</v>
      </c>
      <c r="V45" s="80">
        <v>2509000</v>
      </c>
    </row>
    <row r="46" spans="2:22">
      <c r="B46" t="s">
        <v>574</v>
      </c>
      <c r="C46" s="77">
        <v>4182986.5488</v>
      </c>
      <c r="D46" s="77"/>
      <c r="E46" s="77"/>
      <c r="F46" s="77"/>
      <c r="G46" s="77"/>
      <c r="H46" s="77">
        <v>4182986.5488</v>
      </c>
      <c r="I46" s="81">
        <f t="shared" si="2"/>
        <v>1</v>
      </c>
      <c r="J46" s="81">
        <f t="shared" si="3"/>
        <v>0</v>
      </c>
      <c r="K46" s="81">
        <f t="shared" si="4"/>
        <v>0</v>
      </c>
      <c r="L46" s="81">
        <f t="shared" si="5"/>
        <v>0</v>
      </c>
      <c r="M46" s="81">
        <f t="shared" si="6"/>
        <v>0</v>
      </c>
      <c r="V46" s="80"/>
    </row>
    <row r="47" spans="2:22">
      <c r="B47" t="s">
        <v>575</v>
      </c>
      <c r="C47" s="77">
        <v>1978677.2914</v>
      </c>
      <c r="D47" s="77">
        <v>698494.41870000004</v>
      </c>
      <c r="E47" s="77">
        <v>19676.029900000001</v>
      </c>
      <c r="F47" s="77"/>
      <c r="G47" s="77"/>
      <c r="H47" s="77">
        <v>2696847.7399999998</v>
      </c>
      <c r="I47" s="81">
        <f t="shared" si="2"/>
        <v>0.73370003877193313</v>
      </c>
      <c r="J47" s="81">
        <f t="shared" si="3"/>
        <v>0.259004024713683</v>
      </c>
      <c r="K47" s="81">
        <f t="shared" si="4"/>
        <v>7.2959365143840131E-3</v>
      </c>
      <c r="L47" s="81">
        <f t="shared" si="5"/>
        <v>0</v>
      </c>
      <c r="M47" s="81">
        <f t="shared" si="6"/>
        <v>0</v>
      </c>
      <c r="V47" s="80"/>
    </row>
    <row r="48" spans="2:22">
      <c r="B48" t="s">
        <v>576</v>
      </c>
      <c r="C48" s="77">
        <v>5084726.9987000003</v>
      </c>
      <c r="D48" s="77">
        <v>546361.01249999995</v>
      </c>
      <c r="E48" s="77"/>
      <c r="F48" s="77"/>
      <c r="G48" s="77"/>
      <c r="H48" s="77">
        <v>5631088.0112000005</v>
      </c>
      <c r="I48" s="81">
        <f t="shared" si="2"/>
        <v>0.90297416566508804</v>
      </c>
      <c r="J48" s="81">
        <f t="shared" si="3"/>
        <v>9.7025834334911937E-2</v>
      </c>
      <c r="K48" s="81">
        <f t="shared" si="4"/>
        <v>0</v>
      </c>
      <c r="L48" s="81">
        <f t="shared" si="5"/>
        <v>0</v>
      </c>
      <c r="M48" s="81">
        <f t="shared" si="6"/>
        <v>0</v>
      </c>
      <c r="V48" s="80"/>
    </row>
    <row r="49" spans="2:22">
      <c r="B49" t="s">
        <v>577</v>
      </c>
      <c r="C49" s="77">
        <v>2112367.9523999998</v>
      </c>
      <c r="D49" s="77">
        <v>985843.39679999999</v>
      </c>
      <c r="E49" s="77">
        <v>36111.0916</v>
      </c>
      <c r="F49" s="77"/>
      <c r="G49" s="77"/>
      <c r="H49" s="77">
        <v>3134322.4408</v>
      </c>
      <c r="I49" s="81">
        <f t="shared" si="2"/>
        <v>0.67394723813445367</v>
      </c>
      <c r="J49" s="81">
        <f t="shared" si="3"/>
        <v>0.3145315823181149</v>
      </c>
      <c r="K49" s="81">
        <f t="shared" si="4"/>
        <v>1.1521179547431329E-2</v>
      </c>
      <c r="L49" s="81">
        <f t="shared" si="5"/>
        <v>0</v>
      </c>
      <c r="M49" s="81">
        <f t="shared" si="6"/>
        <v>0</v>
      </c>
    </row>
    <row r="50" spans="2:22">
      <c r="B50" t="s">
        <v>578</v>
      </c>
      <c r="C50" s="77">
        <v>1482990.2934000001</v>
      </c>
      <c r="D50" s="77"/>
      <c r="E50" s="77"/>
      <c r="F50" s="77"/>
      <c r="G50" s="77"/>
      <c r="H50" s="77">
        <v>1482990.2934000001</v>
      </c>
      <c r="I50" s="81">
        <f t="shared" si="2"/>
        <v>1</v>
      </c>
      <c r="J50" s="81">
        <f t="shared" si="3"/>
        <v>0</v>
      </c>
      <c r="K50" s="81">
        <f t="shared" si="4"/>
        <v>0</v>
      </c>
      <c r="L50" s="81">
        <f t="shared" si="5"/>
        <v>0</v>
      </c>
      <c r="M50" s="81">
        <f t="shared" si="6"/>
        <v>0</v>
      </c>
      <c r="O50" s="82">
        <f>($V$50/1000000)*I50</f>
        <v>1.415</v>
      </c>
      <c r="P50" s="82">
        <f t="shared" ref="P50:S50" si="29">($V$50/1000000)*J50</f>
        <v>0</v>
      </c>
      <c r="Q50" s="82">
        <f t="shared" si="29"/>
        <v>0</v>
      </c>
      <c r="R50" s="82">
        <f t="shared" si="29"/>
        <v>0</v>
      </c>
      <c r="S50" s="82">
        <f t="shared" si="29"/>
        <v>0</v>
      </c>
      <c r="U50" t="s">
        <v>579</v>
      </c>
      <c r="V50" s="80">
        <v>1415000</v>
      </c>
    </row>
    <row r="51" spans="2:22">
      <c r="B51" t="s">
        <v>580</v>
      </c>
      <c r="C51" s="77">
        <v>3407797.6137000001</v>
      </c>
      <c r="D51" s="77">
        <v>5038.7326000000003</v>
      </c>
      <c r="E51" s="77"/>
      <c r="F51" s="77"/>
      <c r="G51" s="77"/>
      <c r="H51" s="77">
        <v>3412836.3463000003</v>
      </c>
      <c r="I51" s="81">
        <f t="shared" si="2"/>
        <v>0.99852359384139155</v>
      </c>
      <c r="J51" s="81">
        <f t="shared" si="3"/>
        <v>1.4764061586084263E-3</v>
      </c>
      <c r="K51" s="81">
        <f t="shared" si="4"/>
        <v>0</v>
      </c>
      <c r="L51" s="81">
        <f t="shared" si="5"/>
        <v>0</v>
      </c>
      <c r="M51" s="81">
        <f t="shared" si="6"/>
        <v>0</v>
      </c>
    </row>
    <row r="52" spans="2:22">
      <c r="B52" t="s">
        <v>581</v>
      </c>
      <c r="C52" s="77">
        <v>4498023.8548999997</v>
      </c>
      <c r="D52" s="77">
        <v>8793896.5658</v>
      </c>
      <c r="E52" s="77">
        <v>137863.19709999999</v>
      </c>
      <c r="F52" s="77">
        <v>9968.2207999999991</v>
      </c>
      <c r="G52" s="77"/>
      <c r="H52" s="77">
        <v>13439751.838599999</v>
      </c>
      <c r="I52" s="81">
        <f t="shared" si="2"/>
        <v>0.33468057363837106</v>
      </c>
      <c r="J52" s="81">
        <f t="shared" si="3"/>
        <v>0.65431986181048774</v>
      </c>
      <c r="K52" s="81">
        <f t="shared" si="4"/>
        <v>1.0257867760924447E-2</v>
      </c>
      <c r="L52" s="81">
        <f t="shared" si="5"/>
        <v>7.4169679021680326E-4</v>
      </c>
      <c r="M52" s="81">
        <f t="shared" si="6"/>
        <v>0</v>
      </c>
      <c r="O52" s="82">
        <f>($V$52/1000000)*I52</f>
        <v>1.2198708886937899</v>
      </c>
      <c r="P52" s="82">
        <f t="shared" ref="P52:S52" si="30">($V$52/1000000)*J52</f>
        <v>2.3849180806628256</v>
      </c>
      <c r="Q52" s="82">
        <f t="shared" si="30"/>
        <v>3.7388708061505599E-2</v>
      </c>
      <c r="R52" s="82">
        <f t="shared" si="30"/>
        <v>2.7033965933162575E-3</v>
      </c>
      <c r="S52" s="82">
        <f t="shared" si="30"/>
        <v>0</v>
      </c>
      <c r="U52" t="s">
        <v>582</v>
      </c>
      <c r="V52" s="80">
        <v>3644881.0740114371</v>
      </c>
    </row>
    <row r="53" spans="2:22">
      <c r="B53" t="s">
        <v>583</v>
      </c>
      <c r="C53" s="77">
        <v>4541445.6934000002</v>
      </c>
      <c r="D53" s="77">
        <v>3944721.2847000002</v>
      </c>
      <c r="E53" s="77"/>
      <c r="F53" s="77"/>
      <c r="G53" s="77"/>
      <c r="H53" s="77">
        <v>8486166.9780999999</v>
      </c>
      <c r="I53" s="81">
        <f t="shared" si="2"/>
        <v>0.53515865350280933</v>
      </c>
      <c r="J53" s="81">
        <f t="shared" si="3"/>
        <v>0.46484134649719072</v>
      </c>
      <c r="K53" s="81">
        <f t="shared" si="4"/>
        <v>0</v>
      </c>
      <c r="L53" s="81">
        <f t="shared" si="5"/>
        <v>0</v>
      </c>
      <c r="M53" s="81">
        <f t="shared" si="6"/>
        <v>0</v>
      </c>
      <c r="O53" s="82">
        <f>($V$53/1000000)*I53</f>
        <v>1.8072237071236781</v>
      </c>
      <c r="P53" s="82">
        <f t="shared" ref="P53:S53" si="31">($V$53/1000000)*J53</f>
        <v>1.5697630897724149</v>
      </c>
      <c r="Q53" s="82">
        <f t="shared" si="31"/>
        <v>0</v>
      </c>
      <c r="R53" s="82">
        <f t="shared" si="31"/>
        <v>0</v>
      </c>
      <c r="S53" s="82">
        <f t="shared" si="31"/>
        <v>0</v>
      </c>
      <c r="U53" t="s">
        <v>584</v>
      </c>
      <c r="V53" s="80">
        <v>3376986.7968960926</v>
      </c>
    </row>
    <row r="54" spans="2:22">
      <c r="B54" t="s">
        <v>585</v>
      </c>
      <c r="C54" s="77">
        <v>3693761.2744</v>
      </c>
      <c r="D54" s="77">
        <v>7331322.4967</v>
      </c>
      <c r="E54" s="77">
        <v>80997.406900000002</v>
      </c>
      <c r="F54" s="77">
        <v>33247.9254</v>
      </c>
      <c r="G54" s="77"/>
      <c r="H54" s="77">
        <v>11139329.103399999</v>
      </c>
      <c r="I54" s="81">
        <f t="shared" si="2"/>
        <v>0.33159638611203007</v>
      </c>
      <c r="J54" s="81">
        <f t="shared" si="3"/>
        <v>0.65814758040161492</v>
      </c>
      <c r="K54" s="81">
        <f t="shared" si="4"/>
        <v>7.2713002864129026E-3</v>
      </c>
      <c r="L54" s="81">
        <f t="shared" si="5"/>
        <v>2.9847331999421677E-3</v>
      </c>
      <c r="M54" s="81">
        <f t="shared" si="6"/>
        <v>0</v>
      </c>
      <c r="O54" s="82">
        <f>($V$54/1000000)*I54</f>
        <v>4.0899098263057789</v>
      </c>
      <c r="P54" s="82">
        <f t="shared" ref="P54:S54" si="32">($V$54/1000000)*J54</f>
        <v>8.1175922566735181</v>
      </c>
      <c r="Q54" s="82">
        <f t="shared" si="32"/>
        <v>8.9684217732616742E-2</v>
      </c>
      <c r="R54" s="82">
        <f t="shared" si="32"/>
        <v>3.6813699288086692E-2</v>
      </c>
      <c r="S54" s="82">
        <f t="shared" si="32"/>
        <v>0</v>
      </c>
      <c r="U54" t="s">
        <v>586</v>
      </c>
      <c r="V54" s="80">
        <v>12334000</v>
      </c>
    </row>
    <row r="55" spans="2:22">
      <c r="B55" t="s">
        <v>587</v>
      </c>
      <c r="C55" s="77">
        <v>2813286.1255000001</v>
      </c>
      <c r="D55" s="77">
        <v>604086.0233</v>
      </c>
      <c r="E55" s="77">
        <v>391102.2746</v>
      </c>
      <c r="F55" s="77"/>
      <c r="G55" s="77"/>
      <c r="H55" s="77">
        <v>3808474.4234000002</v>
      </c>
      <c r="I55" s="81">
        <f t="shared" si="2"/>
        <v>0.73869109064107885</v>
      </c>
      <c r="J55" s="81">
        <f t="shared" si="3"/>
        <v>0.15861627416699431</v>
      </c>
      <c r="K55" s="81">
        <f t="shared" si="4"/>
        <v>0.1026926351919268</v>
      </c>
      <c r="L55" s="81">
        <f t="shared" si="5"/>
        <v>0</v>
      </c>
      <c r="M55" s="81">
        <f t="shared" si="6"/>
        <v>0</v>
      </c>
      <c r="O55" s="82">
        <f>($V$55/1000000)*I55</f>
        <v>2.4548343710171125</v>
      </c>
      <c r="P55" s="82">
        <f t="shared" ref="P55:S55" si="33">($V$55/1000000)*J55</f>
        <v>0.5271170676904845</v>
      </c>
      <c r="Q55" s="82">
        <f t="shared" si="33"/>
        <v>0.34127040885342502</v>
      </c>
      <c r="R55" s="82">
        <f t="shared" si="33"/>
        <v>0</v>
      </c>
      <c r="S55" s="82">
        <f t="shared" si="33"/>
        <v>0</v>
      </c>
      <c r="U55" t="s">
        <v>588</v>
      </c>
      <c r="V55" s="80">
        <v>3323221.8475610223</v>
      </c>
    </row>
    <row r="56" spans="2:22">
      <c r="B56" t="s">
        <v>589</v>
      </c>
      <c r="C56" s="77">
        <v>41038.011400000003</v>
      </c>
      <c r="D56" s="77"/>
      <c r="E56" s="77"/>
      <c r="F56" s="77"/>
      <c r="G56" s="77"/>
      <c r="H56" s="77">
        <v>41038.011400000003</v>
      </c>
      <c r="I56" s="81">
        <f t="shared" si="2"/>
        <v>1</v>
      </c>
      <c r="J56" s="81">
        <f t="shared" si="3"/>
        <v>0</v>
      </c>
      <c r="K56" s="81">
        <f t="shared" si="4"/>
        <v>0</v>
      </c>
      <c r="L56" s="81">
        <f t="shared" si="5"/>
        <v>0</v>
      </c>
      <c r="M56" s="81">
        <f t="shared" si="6"/>
        <v>0</v>
      </c>
      <c r="V56" s="80"/>
    </row>
    <row r="57" spans="2:22">
      <c r="B57" t="s">
        <v>590</v>
      </c>
      <c r="C57" s="77">
        <v>15287536.073000001</v>
      </c>
      <c r="D57" s="77">
        <v>35173996.4652</v>
      </c>
      <c r="E57" s="77">
        <v>12632815.9334</v>
      </c>
      <c r="F57" s="77">
        <v>25497248.770599999</v>
      </c>
      <c r="G57" s="77">
        <v>29070324.831900001</v>
      </c>
      <c r="H57" s="77">
        <v>117661922.07409999</v>
      </c>
      <c r="I57" s="81">
        <f t="shared" si="2"/>
        <v>0.12992764187017414</v>
      </c>
      <c r="J57" s="81">
        <f t="shared" si="3"/>
        <v>0.29894120243122035</v>
      </c>
      <c r="K57" s="81">
        <f t="shared" si="4"/>
        <v>0.10736537114738127</v>
      </c>
      <c r="L57" s="81">
        <f t="shared" si="5"/>
        <v>0.21669923728207149</v>
      </c>
      <c r="M57" s="81">
        <f t="shared" si="6"/>
        <v>0.24706654726915284</v>
      </c>
      <c r="O57" s="82">
        <f>($V$57/1000000)*I57</f>
        <v>2.8258112335572427</v>
      </c>
      <c r="P57" s="82">
        <f t="shared" ref="P57:S57" si="34">($V$57/1000000)*J57</f>
        <v>6.5017066102634411</v>
      </c>
      <c r="Q57" s="82">
        <f t="shared" si="34"/>
        <v>2.3351018114103024</v>
      </c>
      <c r="R57" s="82">
        <f t="shared" si="34"/>
        <v>4.7130166468105035</v>
      </c>
      <c r="S57" s="82">
        <f t="shared" si="34"/>
        <v>5.3734787660272483</v>
      </c>
      <c r="U57" t="s">
        <v>591</v>
      </c>
      <c r="V57" s="80">
        <v>21749115.068068735</v>
      </c>
    </row>
    <row r="58" spans="2:22">
      <c r="B58" t="s">
        <v>592</v>
      </c>
      <c r="C58" s="77">
        <v>742228.59239999996</v>
      </c>
      <c r="D58" s="77">
        <v>27210.164199999999</v>
      </c>
      <c r="E58" s="77">
        <v>2291.3029000000001</v>
      </c>
      <c r="F58" s="77"/>
      <c r="G58" s="77"/>
      <c r="H58" s="77">
        <v>771730.05949999997</v>
      </c>
      <c r="I58" s="81">
        <f t="shared" si="2"/>
        <v>0.96177229753223059</v>
      </c>
      <c r="J58" s="81">
        <f t="shared" si="3"/>
        <v>3.525865536147358E-2</v>
      </c>
      <c r="K58" s="81">
        <f t="shared" si="4"/>
        <v>2.9690471062958513E-3</v>
      </c>
      <c r="L58" s="81">
        <f t="shared" si="5"/>
        <v>0</v>
      </c>
      <c r="M58" s="81">
        <f t="shared" si="6"/>
        <v>0</v>
      </c>
      <c r="O58" s="82">
        <f>($V$58/1000000)*I58</f>
        <v>0.72998517382696304</v>
      </c>
      <c r="P58" s="82">
        <f t="shared" ref="P58:S58" si="35">($V$58/1000000)*J58</f>
        <v>2.6761319419358446E-2</v>
      </c>
      <c r="Q58" s="82">
        <f t="shared" si="35"/>
        <v>2.2535067536785512E-3</v>
      </c>
      <c r="R58" s="82">
        <f t="shared" si="35"/>
        <v>0</v>
      </c>
      <c r="S58" s="82">
        <f t="shared" si="35"/>
        <v>0</v>
      </c>
      <c r="U58" t="s">
        <v>593</v>
      </c>
      <c r="V58" s="80">
        <v>759000</v>
      </c>
    </row>
    <row r="59" spans="2:22">
      <c r="B59" t="s">
        <v>594</v>
      </c>
      <c r="C59" s="77">
        <v>1750948.2978000001</v>
      </c>
      <c r="D59" s="77">
        <v>42993.1489</v>
      </c>
      <c r="E59" s="77">
        <v>67050.130300000004</v>
      </c>
      <c r="F59" s="77"/>
      <c r="G59" s="77"/>
      <c r="H59" s="77">
        <v>1860991.577</v>
      </c>
      <c r="I59" s="81">
        <f t="shared" si="2"/>
        <v>0.94086847003499363</v>
      </c>
      <c r="J59" s="81">
        <f t="shared" si="3"/>
        <v>2.3102280220583717E-2</v>
      </c>
      <c r="K59" s="81">
        <f t="shared" si="4"/>
        <v>3.6029249744422676E-2</v>
      </c>
      <c r="L59" s="81">
        <f t="shared" si="5"/>
        <v>0</v>
      </c>
      <c r="M59" s="81">
        <f t="shared" si="6"/>
        <v>0</v>
      </c>
      <c r="O59" s="82">
        <f>($V$59/1000000)*I59</f>
        <v>1.7227301686340732</v>
      </c>
      <c r="P59" s="82">
        <f t="shared" ref="P59:S59" si="36">($V$59/1000000)*J59</f>
        <v>4.2300275083888783E-2</v>
      </c>
      <c r="Q59" s="82">
        <f t="shared" si="36"/>
        <v>6.5969556282037919E-2</v>
      </c>
      <c r="R59" s="82">
        <f t="shared" si="36"/>
        <v>0</v>
      </c>
      <c r="S59" s="82">
        <f t="shared" si="36"/>
        <v>0</v>
      </c>
      <c r="U59" t="s">
        <v>595</v>
      </c>
      <c r="V59" s="80">
        <v>1831000</v>
      </c>
    </row>
    <row r="60" spans="2:22">
      <c r="B60" t="s">
        <v>596</v>
      </c>
      <c r="C60" s="77">
        <v>1856438.0469</v>
      </c>
      <c r="D60" s="77">
        <v>4861317.6682000002</v>
      </c>
      <c r="E60" s="77">
        <v>133499.8976</v>
      </c>
      <c r="F60" s="77">
        <v>28943.022400000002</v>
      </c>
      <c r="G60" s="77"/>
      <c r="H60" s="77">
        <v>6880198.6350999996</v>
      </c>
      <c r="I60" s="81">
        <f t="shared" si="2"/>
        <v>0.26982332129616166</v>
      </c>
      <c r="J60" s="81">
        <f t="shared" si="3"/>
        <v>0.70656647082825741</v>
      </c>
      <c r="K60" s="81">
        <f t="shared" si="4"/>
        <v>1.940349467803696E-2</v>
      </c>
      <c r="L60" s="81">
        <f t="shared" si="5"/>
        <v>4.2067131975440895E-3</v>
      </c>
      <c r="M60" s="81">
        <f t="shared" si="6"/>
        <v>0</v>
      </c>
    </row>
    <row r="61" spans="2:22">
      <c r="B61" t="s">
        <v>597</v>
      </c>
      <c r="C61" s="77">
        <v>4580300.3288000003</v>
      </c>
      <c r="D61" s="77">
        <v>1333992.0717</v>
      </c>
      <c r="E61" s="77"/>
      <c r="F61" s="77"/>
      <c r="G61" s="77"/>
      <c r="H61" s="77">
        <v>5914292.4005000005</v>
      </c>
      <c r="I61" s="81">
        <f t="shared" si="2"/>
        <v>0.77444603997137118</v>
      </c>
      <c r="J61" s="81">
        <f t="shared" si="3"/>
        <v>0.22555396002862876</v>
      </c>
      <c r="K61" s="81">
        <f t="shared" si="4"/>
        <v>0</v>
      </c>
      <c r="L61" s="81">
        <f t="shared" si="5"/>
        <v>0</v>
      </c>
      <c r="M61" s="81">
        <f t="shared" si="6"/>
        <v>0</v>
      </c>
      <c r="O61" s="82">
        <f>($V$61/1000000)*I61</f>
        <v>2.62923242759061</v>
      </c>
      <c r="P61" s="82">
        <f t="shared" ref="P61:S61" si="37">($V$61/1000000)*J61</f>
        <v>0.76575223484991883</v>
      </c>
      <c r="Q61" s="82">
        <f t="shared" si="37"/>
        <v>0</v>
      </c>
      <c r="R61" s="82">
        <f t="shared" si="37"/>
        <v>0</v>
      </c>
      <c r="S61" s="82">
        <f t="shared" si="37"/>
        <v>0</v>
      </c>
      <c r="U61" t="s">
        <v>598</v>
      </c>
      <c r="V61" s="80">
        <v>3394984.6624405291</v>
      </c>
    </row>
    <row r="62" spans="2:22">
      <c r="B62" t="s">
        <v>599</v>
      </c>
      <c r="C62" s="77">
        <v>4637139.0334000001</v>
      </c>
      <c r="D62" s="77">
        <v>259551.71840000001</v>
      </c>
      <c r="E62" s="77">
        <v>22863.411700000001</v>
      </c>
      <c r="F62" s="77"/>
      <c r="G62" s="77"/>
      <c r="H62" s="77">
        <v>4919554.1634999998</v>
      </c>
      <c r="I62" s="81">
        <f t="shared" si="2"/>
        <v>0.94259334876413348</v>
      </c>
      <c r="J62" s="81">
        <f t="shared" si="3"/>
        <v>5.27591951981565E-2</v>
      </c>
      <c r="K62" s="81">
        <f t="shared" si="4"/>
        <v>4.6474560377101131E-3</v>
      </c>
      <c r="L62" s="81">
        <f t="shared" si="5"/>
        <v>0</v>
      </c>
      <c r="M62" s="81">
        <f t="shared" si="6"/>
        <v>0</v>
      </c>
      <c r="O62" s="82">
        <f>($V$62/1000000)*I62</f>
        <v>3.1384381967289041</v>
      </c>
      <c r="P62" s="82">
        <f t="shared" ref="P62:S62" si="38">($V$62/1000000)*J62</f>
        <v>0.17566586233148165</v>
      </c>
      <c r="Q62" s="82">
        <f t="shared" si="38"/>
        <v>1.5474067969492536E-2</v>
      </c>
      <c r="R62" s="82">
        <f t="shared" si="38"/>
        <v>0</v>
      </c>
      <c r="S62" s="82">
        <f t="shared" si="38"/>
        <v>0</v>
      </c>
      <c r="U62" t="s">
        <v>600</v>
      </c>
      <c r="V62" s="80">
        <v>3329578.1270298781</v>
      </c>
    </row>
    <row r="63" spans="2:22">
      <c r="B63" t="s">
        <v>601</v>
      </c>
      <c r="C63" s="77">
        <v>2571521.4371000002</v>
      </c>
      <c r="D63" s="77">
        <v>2076206.952</v>
      </c>
      <c r="E63" s="77">
        <v>959162.79130000004</v>
      </c>
      <c r="F63" s="77"/>
      <c r="G63" s="77"/>
      <c r="H63" s="77">
        <v>5606891.1804</v>
      </c>
      <c r="I63" s="81">
        <f t="shared" si="2"/>
        <v>0.45863587402752942</v>
      </c>
      <c r="J63" s="81">
        <f t="shared" si="3"/>
        <v>0.37029556757901655</v>
      </c>
      <c r="K63" s="81">
        <f t="shared" si="4"/>
        <v>0.17106855839345408</v>
      </c>
      <c r="L63" s="81">
        <f t="shared" si="5"/>
        <v>0</v>
      </c>
      <c r="M63" s="81">
        <f t="shared" si="6"/>
        <v>0</v>
      </c>
      <c r="O63" s="82">
        <f>($V$63/1000000)*I63</f>
        <v>1.4989782781517664</v>
      </c>
      <c r="P63" s="82">
        <f t="shared" ref="P63:S63" si="39">($V$63/1000000)*J63</f>
        <v>1.2102520621042998</v>
      </c>
      <c r="Q63" s="82">
        <f t="shared" si="39"/>
        <v>0.55911032613888534</v>
      </c>
      <c r="R63" s="82">
        <f t="shared" si="39"/>
        <v>0</v>
      </c>
      <c r="S63" s="82">
        <f t="shared" si="39"/>
        <v>0</v>
      </c>
      <c r="U63" t="s">
        <v>602</v>
      </c>
      <c r="V63" s="80">
        <v>3268340.6663949513</v>
      </c>
    </row>
    <row r="64" spans="2:22">
      <c r="B64" t="s">
        <v>603</v>
      </c>
      <c r="C64" s="77">
        <v>3458.04</v>
      </c>
      <c r="D64" s="77"/>
      <c r="E64" s="77"/>
      <c r="F64" s="77"/>
      <c r="G64" s="77"/>
      <c r="H64" s="77">
        <v>3458.04</v>
      </c>
      <c r="I64" s="81">
        <f t="shared" si="2"/>
        <v>1</v>
      </c>
      <c r="J64" s="81">
        <f t="shared" si="3"/>
        <v>0</v>
      </c>
      <c r="K64" s="81">
        <f t="shared" si="4"/>
        <v>0</v>
      </c>
      <c r="L64" s="81">
        <f t="shared" si="5"/>
        <v>0</v>
      </c>
      <c r="M64" s="81">
        <f t="shared" si="6"/>
        <v>0</v>
      </c>
    </row>
    <row r="65" spans="1:22">
      <c r="A65" s="100" t="s">
        <v>604</v>
      </c>
      <c r="B65" s="84" t="s">
        <v>605</v>
      </c>
      <c r="C65" s="77">
        <v>52330315.788800001</v>
      </c>
      <c r="D65" s="77">
        <v>75131457.894099995</v>
      </c>
      <c r="E65" s="77">
        <v>16504626.5405</v>
      </c>
      <c r="F65" s="77"/>
      <c r="G65" s="77"/>
      <c r="H65" s="77">
        <v>143966400.2234</v>
      </c>
      <c r="I65" s="81">
        <f t="shared" ref="I65:M69" si="40">C65/$H65</f>
        <v>0.36348978447468566</v>
      </c>
      <c r="J65" s="81">
        <f t="shared" si="40"/>
        <v>0.52186800376695319</v>
      </c>
      <c r="K65" s="81">
        <f t="shared" si="40"/>
        <v>0.11464221175836119</v>
      </c>
      <c r="L65" s="81">
        <f t="shared" si="40"/>
        <v>0</v>
      </c>
      <c r="M65" s="81">
        <f t="shared" si="40"/>
        <v>0</v>
      </c>
    </row>
    <row r="66" spans="1:22">
      <c r="A66" s="100"/>
      <c r="B66" s="84" t="s">
        <v>606</v>
      </c>
      <c r="C66" s="77">
        <v>3266971.9186</v>
      </c>
      <c r="D66" s="77"/>
      <c r="E66" s="77"/>
      <c r="F66" s="77"/>
      <c r="G66" s="77"/>
      <c r="H66" s="77">
        <v>3266971.9186</v>
      </c>
      <c r="I66" s="81">
        <f t="shared" si="40"/>
        <v>1</v>
      </c>
      <c r="J66" s="81">
        <f t="shared" si="40"/>
        <v>0</v>
      </c>
      <c r="K66" s="81">
        <f t="shared" si="40"/>
        <v>0</v>
      </c>
      <c r="L66" s="81">
        <f t="shared" si="40"/>
        <v>0</v>
      </c>
      <c r="M66" s="81">
        <f t="shared" si="40"/>
        <v>0</v>
      </c>
    </row>
    <row r="67" spans="1:22">
      <c r="A67" s="100"/>
      <c r="B67" s="84" t="s">
        <v>607</v>
      </c>
      <c r="C67" s="77">
        <v>16275945.4476</v>
      </c>
      <c r="D67" s="77">
        <v>16140084.08</v>
      </c>
      <c r="E67" s="77">
        <v>6251714.1371999998</v>
      </c>
      <c r="F67" s="77"/>
      <c r="G67" s="77"/>
      <c r="H67" s="77">
        <v>38667743.664799996</v>
      </c>
      <c r="I67" s="81">
        <f t="shared" si="40"/>
        <v>0.42091789965020149</v>
      </c>
      <c r="J67" s="81">
        <f t="shared" si="40"/>
        <v>0.41740434145612265</v>
      </c>
      <c r="K67" s="81">
        <f t="shared" si="40"/>
        <v>0.16167775889367597</v>
      </c>
      <c r="L67" s="81">
        <f t="shared" si="40"/>
        <v>0</v>
      </c>
      <c r="M67" s="81">
        <f t="shared" si="40"/>
        <v>0</v>
      </c>
    </row>
    <row r="68" spans="1:22">
      <c r="A68" s="100"/>
      <c r="B68" s="84" t="s">
        <v>608</v>
      </c>
      <c r="C68" s="77">
        <v>6167728.7734000003</v>
      </c>
      <c r="D68" s="77"/>
      <c r="E68" s="77"/>
      <c r="F68" s="77"/>
      <c r="G68" s="77"/>
      <c r="H68" s="77">
        <v>6167728.7734000003</v>
      </c>
      <c r="I68" s="81">
        <f t="shared" si="40"/>
        <v>1</v>
      </c>
      <c r="J68" s="81">
        <f t="shared" si="40"/>
        <v>0</v>
      </c>
      <c r="K68" s="81">
        <f t="shared" si="40"/>
        <v>0</v>
      </c>
      <c r="L68" s="81">
        <f t="shared" si="40"/>
        <v>0</v>
      </c>
      <c r="M68" s="81">
        <f t="shared" si="40"/>
        <v>0</v>
      </c>
      <c r="O68" s="82">
        <f>($V68/1000000)*I$70</f>
        <v>1.0903718533968088</v>
      </c>
      <c r="P68" s="82">
        <f t="shared" ref="P68:S68" si="41">($V68/1000000)*J$70</f>
        <v>1.0754826795719643</v>
      </c>
      <c r="Q68" s="82">
        <f t="shared" si="41"/>
        <v>0.26814546703122705</v>
      </c>
      <c r="R68" s="82">
        <f t="shared" si="41"/>
        <v>0</v>
      </c>
      <c r="S68" s="82">
        <f t="shared" si="41"/>
        <v>0</v>
      </c>
      <c r="U68" t="s">
        <v>609</v>
      </c>
      <c r="V68" s="80">
        <v>2434000</v>
      </c>
    </row>
    <row r="69" spans="1:22">
      <c r="A69" s="100"/>
      <c r="B69" s="84" t="s">
        <v>610</v>
      </c>
      <c r="C69" s="77">
        <v>14494159.5338</v>
      </c>
      <c r="D69" s="77"/>
      <c r="E69" s="77"/>
      <c r="F69" s="77"/>
      <c r="G69" s="77"/>
      <c r="H69" s="77">
        <v>14494159.5338</v>
      </c>
      <c r="I69" s="81">
        <f t="shared" si="40"/>
        <v>1</v>
      </c>
      <c r="J69" s="81">
        <f t="shared" si="40"/>
        <v>0</v>
      </c>
      <c r="K69" s="81">
        <f t="shared" si="40"/>
        <v>0</v>
      </c>
      <c r="L69" s="81">
        <f t="shared" si="40"/>
        <v>0</v>
      </c>
      <c r="M69" s="81">
        <f t="shared" si="40"/>
        <v>0</v>
      </c>
      <c r="O69" s="82">
        <f t="shared" ref="O69:O74" si="42">($V69/1000000)*I$70</f>
        <v>3.1246758803685171</v>
      </c>
      <c r="P69" s="82">
        <f t="shared" ref="P69:P74" si="43">($V69/1000000)*J$70</f>
        <v>3.0820080123525084</v>
      </c>
      <c r="Q69" s="82">
        <f t="shared" ref="Q69:Q74" si="44">($V69/1000000)*K$70</f>
        <v>0.76842379106947578</v>
      </c>
      <c r="R69" s="82">
        <f t="shared" ref="R69:R74" si="45">($V69/1000000)*L$70</f>
        <v>0</v>
      </c>
      <c r="S69" s="82">
        <f t="shared" ref="S69:S74" si="46">($V69/1000000)*M$70</f>
        <v>0</v>
      </c>
      <c r="U69" t="s">
        <v>611</v>
      </c>
      <c r="V69" s="80">
        <v>6975107.6837905012</v>
      </c>
    </row>
    <row r="70" spans="1:22">
      <c r="B70" s="84"/>
      <c r="C70" s="77"/>
      <c r="D70" s="77"/>
      <c r="E70" s="77"/>
      <c r="F70" s="77"/>
      <c r="G70" s="77"/>
      <c r="H70" s="77"/>
      <c r="I70" s="81">
        <v>0.44797528898800687</v>
      </c>
      <c r="J70" s="81">
        <v>0.44185812636481686</v>
      </c>
      <c r="K70" s="81">
        <v>0.11016658464717625</v>
      </c>
      <c r="L70" s="81">
        <v>0</v>
      </c>
      <c r="M70" s="81">
        <v>0</v>
      </c>
      <c r="O70" s="82">
        <f t="shared" si="42"/>
        <v>3.6733973697016566E-2</v>
      </c>
      <c r="P70" s="82">
        <f t="shared" si="43"/>
        <v>3.6232366361914986E-2</v>
      </c>
      <c r="Q70" s="82">
        <f t="shared" si="44"/>
        <v>9.0336599410684535E-3</v>
      </c>
      <c r="R70" s="82">
        <f t="shared" si="45"/>
        <v>0</v>
      </c>
      <c r="S70" s="82">
        <f t="shared" si="46"/>
        <v>0</v>
      </c>
      <c r="U70" t="s">
        <v>612</v>
      </c>
      <c r="V70" s="80">
        <v>82000</v>
      </c>
    </row>
    <row r="71" spans="1:22">
      <c r="B71" s="78" t="s">
        <v>613</v>
      </c>
      <c r="C71" s="79">
        <v>271083281.09190005</v>
      </c>
      <c r="D71" s="79">
        <v>311825334.96979994</v>
      </c>
      <c r="E71" s="79">
        <v>154832990.85379997</v>
      </c>
      <c r="F71" s="79">
        <v>152722465.8567</v>
      </c>
      <c r="G71" s="79">
        <v>153784256.82889998</v>
      </c>
      <c r="H71" s="79">
        <v>1044248329.6011002</v>
      </c>
      <c r="I71" s="81">
        <f t="shared" ref="I71" si="47">C71/$H71</f>
        <v>0.25959656664756464</v>
      </c>
      <c r="J71" s="81">
        <f t="shared" ref="J71" si="48">D71/$H71</f>
        <v>0.29861224206019682</v>
      </c>
      <c r="K71" s="81">
        <f t="shared" ref="K71:L71" si="49">E71/$H71</f>
        <v>0.14827219394542457</v>
      </c>
      <c r="L71" s="81">
        <f t="shared" si="49"/>
        <v>0.14625109902262379</v>
      </c>
      <c r="M71" s="81">
        <f t="shared" ref="M71" si="50">G71/$H71</f>
        <v>0.14726789832418991</v>
      </c>
      <c r="O71" s="82">
        <f t="shared" si="42"/>
        <v>0.47530178161627529</v>
      </c>
      <c r="P71" s="82">
        <f t="shared" si="43"/>
        <v>0.46881147207307067</v>
      </c>
      <c r="Q71" s="82">
        <f t="shared" si="44"/>
        <v>0.116886746310654</v>
      </c>
      <c r="R71" s="82">
        <f t="shared" si="45"/>
        <v>0</v>
      </c>
      <c r="S71" s="82">
        <f t="shared" si="46"/>
        <v>0</v>
      </c>
      <c r="U71" t="s">
        <v>614</v>
      </c>
      <c r="V71" s="80">
        <v>1061000</v>
      </c>
    </row>
    <row r="72" spans="1:22">
      <c r="O72" s="82">
        <f t="shared" si="42"/>
        <v>0.51517158233620786</v>
      </c>
      <c r="P72" s="82">
        <f t="shared" si="43"/>
        <v>0.5081368453195394</v>
      </c>
      <c r="Q72" s="82">
        <f t="shared" si="44"/>
        <v>0.12669157234425268</v>
      </c>
      <c r="R72" s="82">
        <f t="shared" si="45"/>
        <v>0</v>
      </c>
      <c r="S72" s="82">
        <f t="shared" si="46"/>
        <v>0</v>
      </c>
      <c r="U72" t="s">
        <v>615</v>
      </c>
      <c r="V72" s="80">
        <v>1150000</v>
      </c>
    </row>
    <row r="73" spans="1:22">
      <c r="O73" s="82">
        <f t="shared" si="42"/>
        <v>0.29969546833297661</v>
      </c>
      <c r="P73" s="82">
        <f t="shared" si="43"/>
        <v>0.2956030865380625</v>
      </c>
      <c r="Q73" s="82">
        <f t="shared" si="44"/>
        <v>7.3701445128960916E-2</v>
      </c>
      <c r="R73" s="82">
        <f t="shared" si="45"/>
        <v>0</v>
      </c>
      <c r="S73" s="82">
        <f t="shared" si="46"/>
        <v>0</v>
      </c>
      <c r="U73" t="s">
        <v>616</v>
      </c>
      <c r="V73" s="80">
        <v>669000</v>
      </c>
    </row>
    <row r="74" spans="1:22">
      <c r="O74" s="82">
        <f t="shared" si="42"/>
        <v>0.31851043047047289</v>
      </c>
      <c r="P74" s="82">
        <f t="shared" si="43"/>
        <v>0.31416112784538475</v>
      </c>
      <c r="Q74" s="82">
        <f t="shared" si="44"/>
        <v>7.8328441684142311E-2</v>
      </c>
      <c r="R74" s="82">
        <f t="shared" si="45"/>
        <v>0</v>
      </c>
      <c r="S74" s="82">
        <f t="shared" si="46"/>
        <v>0</v>
      </c>
      <c r="U74" t="s">
        <v>617</v>
      </c>
      <c r="V74" s="80">
        <v>711000</v>
      </c>
    </row>
    <row r="75" spans="1:22">
      <c r="O75" s="82">
        <f t="shared" ref="O75:O93" si="51">($V75/1000000)*I$70</f>
        <v>0.22398764449400344</v>
      </c>
      <c r="P75" s="82">
        <f t="shared" ref="P75:P93" si="52">($V75/1000000)*J$70</f>
        <v>0.22092906318240843</v>
      </c>
      <c r="Q75" s="82">
        <f t="shared" ref="Q75:Q93" si="53">($V75/1000000)*K$70</f>
        <v>5.5083292323588127E-2</v>
      </c>
      <c r="R75" s="82">
        <f t="shared" ref="R75:R93" si="54">($V75/1000000)*L$70</f>
        <v>0</v>
      </c>
      <c r="S75" s="82">
        <f t="shared" ref="S75:S93" si="55">($V75/1000000)*M$70</f>
        <v>0</v>
      </c>
      <c r="U75" t="s">
        <v>618</v>
      </c>
      <c r="V75" s="80">
        <v>500000</v>
      </c>
    </row>
    <row r="76" spans="1:22">
      <c r="O76" s="82">
        <f t="shared" si="51"/>
        <v>1.460713716568663</v>
      </c>
      <c r="P76" s="82">
        <f t="shared" si="52"/>
        <v>1.4407674749570771</v>
      </c>
      <c r="Q76" s="82">
        <f t="shared" si="53"/>
        <v>0.35922035267878627</v>
      </c>
      <c r="R76" s="82">
        <f t="shared" si="54"/>
        <v>0</v>
      </c>
      <c r="S76" s="82">
        <f t="shared" si="55"/>
        <v>0</v>
      </c>
      <c r="U76" t="s">
        <v>619</v>
      </c>
      <c r="V76" s="80">
        <v>3260701.5442045266</v>
      </c>
    </row>
    <row r="77" spans="1:22">
      <c r="O77" s="82">
        <f t="shared" si="51"/>
        <v>1.3013682145101599</v>
      </c>
      <c r="P77" s="82">
        <f t="shared" si="52"/>
        <v>1.2835978570897928</v>
      </c>
      <c r="Q77" s="82">
        <f t="shared" si="53"/>
        <v>0.32003392840004702</v>
      </c>
      <c r="R77" s="82">
        <f t="shared" si="54"/>
        <v>0</v>
      </c>
      <c r="S77" s="82">
        <f t="shared" si="55"/>
        <v>0</v>
      </c>
      <c r="U77" t="s">
        <v>620</v>
      </c>
      <c r="V77" s="80">
        <v>2905000</v>
      </c>
    </row>
    <row r="78" spans="1:22">
      <c r="O78" s="82">
        <f t="shared" si="51"/>
        <v>0.24952223596631984</v>
      </c>
      <c r="P78" s="82">
        <f t="shared" si="52"/>
        <v>0.24611497638520302</v>
      </c>
      <c r="Q78" s="82">
        <f t="shared" si="53"/>
        <v>6.1362787648477177E-2</v>
      </c>
      <c r="R78" s="82">
        <f t="shared" si="54"/>
        <v>0</v>
      </c>
      <c r="S78" s="82">
        <f t="shared" si="55"/>
        <v>0</v>
      </c>
      <c r="U78" t="s">
        <v>621</v>
      </c>
      <c r="V78" s="80">
        <v>557000</v>
      </c>
    </row>
    <row r="79" spans="1:22">
      <c r="O79" s="82">
        <f t="shared" si="51"/>
        <v>1.6400459814865511</v>
      </c>
      <c r="P79" s="82">
        <f t="shared" si="52"/>
        <v>1.6176509337576326</v>
      </c>
      <c r="Q79" s="82">
        <f t="shared" si="53"/>
        <v>0.40332194405825023</v>
      </c>
      <c r="R79" s="82">
        <f t="shared" si="54"/>
        <v>0</v>
      </c>
      <c r="S79" s="82">
        <f t="shared" si="55"/>
        <v>0</v>
      </c>
      <c r="U79" t="s">
        <v>622</v>
      </c>
      <c r="V79" s="80">
        <v>3661018.8593024341</v>
      </c>
    </row>
    <row r="80" spans="1:22">
      <c r="O80" s="82">
        <f t="shared" si="51"/>
        <v>0.51069182944632774</v>
      </c>
      <c r="P80" s="82">
        <f t="shared" si="52"/>
        <v>0.50371826405589115</v>
      </c>
      <c r="Q80" s="82">
        <f t="shared" si="53"/>
        <v>0.12558990649778093</v>
      </c>
      <c r="R80" s="82">
        <f t="shared" si="54"/>
        <v>0</v>
      </c>
      <c r="S80" s="82">
        <f t="shared" si="55"/>
        <v>0</v>
      </c>
      <c r="U80" t="s">
        <v>623</v>
      </c>
      <c r="V80" s="80">
        <v>1140000</v>
      </c>
    </row>
    <row r="81" spans="15:22">
      <c r="O81" s="82">
        <f t="shared" si="51"/>
        <v>2.5677943564792556</v>
      </c>
      <c r="P81" s="82">
        <f t="shared" si="52"/>
        <v>2.5327307803231305</v>
      </c>
      <c r="Q81" s="82">
        <f t="shared" si="53"/>
        <v>0.63147486319761437</v>
      </c>
      <c r="R81" s="82">
        <f t="shared" si="54"/>
        <v>0</v>
      </c>
      <c r="S81" s="82">
        <f t="shared" si="55"/>
        <v>0</v>
      </c>
      <c r="U81" t="s">
        <v>624</v>
      </c>
      <c r="V81" s="80">
        <v>5732000</v>
      </c>
    </row>
    <row r="82" spans="15:22">
      <c r="O82" s="82">
        <f t="shared" si="51"/>
        <v>1.5337467535356746</v>
      </c>
      <c r="P82" s="82">
        <f t="shared" si="52"/>
        <v>1.5128032360140673</v>
      </c>
      <c r="Q82" s="82">
        <f t="shared" si="53"/>
        <v>0.37718071890175903</v>
      </c>
      <c r="R82" s="82">
        <f t="shared" si="54"/>
        <v>0</v>
      </c>
      <c r="S82" s="82">
        <f t="shared" si="55"/>
        <v>0</v>
      </c>
      <c r="U82" t="s">
        <v>625</v>
      </c>
      <c r="V82" s="80">
        <v>3423730.7084515011</v>
      </c>
    </row>
    <row r="83" spans="15:22">
      <c r="O83" s="82">
        <f t="shared" si="51"/>
        <v>0.85563280196709313</v>
      </c>
      <c r="P83" s="82">
        <f t="shared" si="52"/>
        <v>0.84394902135680017</v>
      </c>
      <c r="Q83" s="82">
        <f t="shared" si="53"/>
        <v>0.21041817667610663</v>
      </c>
      <c r="R83" s="82">
        <f t="shared" si="54"/>
        <v>0</v>
      </c>
      <c r="S83" s="82">
        <f t="shared" si="55"/>
        <v>0</v>
      </c>
      <c r="U83" t="s">
        <v>626</v>
      </c>
      <c r="V83" s="80">
        <v>1910000</v>
      </c>
    </row>
    <row r="84" spans="15:22">
      <c r="O84" s="82">
        <f t="shared" si="51"/>
        <v>2.0750215385924475</v>
      </c>
      <c r="P84" s="82">
        <f t="shared" si="52"/>
        <v>2.0466868413218315</v>
      </c>
      <c r="Q84" s="82">
        <f t="shared" si="53"/>
        <v>0.51029162008572038</v>
      </c>
      <c r="R84" s="82">
        <f t="shared" si="54"/>
        <v>0</v>
      </c>
      <c r="S84" s="82">
        <f t="shared" si="55"/>
        <v>0</v>
      </c>
      <c r="U84" t="s">
        <v>627</v>
      </c>
      <c r="V84" s="80">
        <v>4632000</v>
      </c>
    </row>
    <row r="85" spans="15:22">
      <c r="O85" s="82">
        <f t="shared" si="51"/>
        <v>8.8480114579053133</v>
      </c>
      <c r="P85" s="82">
        <f t="shared" si="52"/>
        <v>8.7271906753524959</v>
      </c>
      <c r="Q85" s="82">
        <f t="shared" si="53"/>
        <v>2.1759128844774454</v>
      </c>
      <c r="R85" s="82">
        <f t="shared" si="54"/>
        <v>0</v>
      </c>
      <c r="S85" s="82">
        <f t="shared" si="55"/>
        <v>0</v>
      </c>
      <c r="U85" t="s">
        <v>628</v>
      </c>
      <c r="V85" s="80">
        <v>19751115.017735254</v>
      </c>
    </row>
    <row r="86" spans="15:22">
      <c r="O86" s="82">
        <f t="shared" si="51"/>
        <v>1.4629913132455139</v>
      </c>
      <c r="P86" s="82">
        <f t="shared" si="52"/>
        <v>1.4430139707459888</v>
      </c>
      <c r="Q86" s="82">
        <f t="shared" si="53"/>
        <v>0.35978046180368745</v>
      </c>
      <c r="R86" s="82">
        <f t="shared" si="54"/>
        <v>0</v>
      </c>
      <c r="S86" s="82">
        <f t="shared" si="55"/>
        <v>0</v>
      </c>
      <c r="U86" t="s">
        <v>629</v>
      </c>
      <c r="V86" s="80">
        <v>3265785.7457951903</v>
      </c>
    </row>
    <row r="87" spans="15:22">
      <c r="O87" s="82">
        <f t="shared" si="51"/>
        <v>1.7008597328445076</v>
      </c>
      <c r="P87" s="82">
        <f t="shared" si="52"/>
        <v>1.6776342651885809</v>
      </c>
      <c r="Q87" s="82">
        <f t="shared" si="53"/>
        <v>0.41827732988281968</v>
      </c>
      <c r="R87" s="82">
        <f t="shared" si="54"/>
        <v>0</v>
      </c>
      <c r="S87" s="82">
        <f t="shared" si="55"/>
        <v>0</v>
      </c>
      <c r="U87" t="s">
        <v>630</v>
      </c>
      <c r="V87" s="80">
        <v>3796771.3279159083</v>
      </c>
    </row>
    <row r="88" spans="15:22">
      <c r="O88" s="82">
        <f t="shared" si="51"/>
        <v>1.4834150439595064</v>
      </c>
      <c r="P88" s="82">
        <f t="shared" si="52"/>
        <v>1.4631588126792365</v>
      </c>
      <c r="Q88" s="82">
        <f t="shared" si="53"/>
        <v>0.36480308852847187</v>
      </c>
      <c r="R88" s="82">
        <f t="shared" si="54"/>
        <v>0</v>
      </c>
      <c r="S88" s="82">
        <f t="shared" si="55"/>
        <v>0</v>
      </c>
      <c r="U88" t="s">
        <v>631</v>
      </c>
      <c r="V88" s="80">
        <v>3311376.9451672146</v>
      </c>
    </row>
    <row r="89" spans="15:22">
      <c r="O89" s="82">
        <f t="shared" si="51"/>
        <v>3.8723925732332058</v>
      </c>
      <c r="P89" s="82">
        <f t="shared" si="52"/>
        <v>3.819514533543086</v>
      </c>
      <c r="Q89" s="82">
        <f t="shared" si="53"/>
        <v>0.95230311736595308</v>
      </c>
      <c r="R89" s="82">
        <f t="shared" si="54"/>
        <v>0</v>
      </c>
      <c r="S89" s="82">
        <f t="shared" si="55"/>
        <v>0</v>
      </c>
      <c r="U89" t="s">
        <v>632</v>
      </c>
      <c r="V89" s="80">
        <v>8644210.2241422459</v>
      </c>
    </row>
    <row r="90" spans="15:22">
      <c r="O90" s="82">
        <f t="shared" si="51"/>
        <v>0.8825113193063735</v>
      </c>
      <c r="P90" s="82">
        <f t="shared" si="52"/>
        <v>0.8704605089386892</v>
      </c>
      <c r="Q90" s="82">
        <f t="shared" si="53"/>
        <v>0.21702817175493722</v>
      </c>
      <c r="R90" s="82">
        <f t="shared" si="54"/>
        <v>0</v>
      </c>
      <c r="S90" s="82">
        <f t="shared" si="55"/>
        <v>0</v>
      </c>
      <c r="U90" t="s">
        <v>633</v>
      </c>
      <c r="V90" s="80">
        <v>1970000</v>
      </c>
    </row>
    <row r="91" spans="15:22">
      <c r="O91" s="82">
        <f t="shared" si="51"/>
        <v>1.6342138542282492</v>
      </c>
      <c r="P91" s="82">
        <f t="shared" si="52"/>
        <v>1.611898444978852</v>
      </c>
      <c r="Q91" s="82">
        <f t="shared" si="53"/>
        <v>0.40188770079289898</v>
      </c>
      <c r="R91" s="82">
        <f t="shared" si="54"/>
        <v>0</v>
      </c>
      <c r="S91" s="82">
        <f t="shared" si="55"/>
        <v>0</v>
      </c>
      <c r="U91" t="s">
        <v>634</v>
      </c>
      <c r="V91" s="80">
        <v>3648000</v>
      </c>
    </row>
    <row r="92" spans="15:22">
      <c r="O92" s="82">
        <f t="shared" si="51"/>
        <v>0.36151605821332156</v>
      </c>
      <c r="P92" s="82">
        <f t="shared" si="52"/>
        <v>0.35657950797640725</v>
      </c>
      <c r="Q92" s="82">
        <f t="shared" si="53"/>
        <v>8.8904433810271244E-2</v>
      </c>
      <c r="R92" s="82">
        <f t="shared" si="54"/>
        <v>0</v>
      </c>
      <c r="S92" s="82">
        <f t="shared" si="55"/>
        <v>0</v>
      </c>
      <c r="U92" t="s">
        <v>635</v>
      </c>
      <c r="V92" s="80">
        <v>807000</v>
      </c>
    </row>
    <row r="93" spans="15:22">
      <c r="O93" s="82">
        <f t="shared" si="51"/>
        <v>0.33911729376392119</v>
      </c>
      <c r="P93" s="82">
        <f t="shared" si="52"/>
        <v>0.33448660165816635</v>
      </c>
      <c r="Q93" s="82">
        <f t="shared" si="53"/>
        <v>8.3396104577912425E-2</v>
      </c>
      <c r="R93" s="82">
        <f t="shared" si="54"/>
        <v>0</v>
      </c>
      <c r="S93" s="82">
        <f t="shared" si="55"/>
        <v>0</v>
      </c>
      <c r="U93" t="s">
        <v>636</v>
      </c>
      <c r="V93" s="80">
        <v>757000</v>
      </c>
    </row>
    <row r="102" spans="22:22">
      <c r="V102">
        <f>SUM(V5:V96)</f>
        <v>413490336.25648224</v>
      </c>
    </row>
  </sheetData>
  <sortState xmlns:xlrd2="http://schemas.microsoft.com/office/spreadsheetml/2017/richdata2" ref="U5:V100">
    <sortCondition ref="U5:U100"/>
  </sortState>
  <mergeCells count="6">
    <mergeCell ref="O2:S2"/>
    <mergeCell ref="B3:H3"/>
    <mergeCell ref="A65:A69"/>
    <mergeCell ref="U3:V3"/>
    <mergeCell ref="O3:S3"/>
    <mergeCell ref="I3:M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4C6218F23164E9DFC8866A75276D6" ma:contentTypeVersion="19" ma:contentTypeDescription="Create a new document." ma:contentTypeScope="" ma:versionID="a72cb858095bd781c908b5981da47552">
  <xsd:schema xmlns:xsd="http://www.w3.org/2001/XMLSchema" xmlns:xs="http://www.w3.org/2001/XMLSchema" xmlns:p="http://schemas.microsoft.com/office/2006/metadata/properties" xmlns:ns2="9c5cf6ab-7529-48eb-a1eb-dd473f76c5bf" xmlns:ns3="5f825c9b-4e7d-40ef-89ca-0b17b57e62b8" targetNamespace="http://schemas.microsoft.com/office/2006/metadata/properties" ma:root="true" ma:fieldsID="31e056a1524574b45df6f5edee7ae22d" ns2:_="" ns3:_="">
    <xsd:import namespace="9c5cf6ab-7529-48eb-a1eb-dd473f76c5bf"/>
    <xsd:import namespace="5f825c9b-4e7d-40ef-89ca-0b17b57e6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Coverage" minOccurs="0"/>
                <xsd:element ref="ns2:Status" minOccurs="0"/>
                <xsd:element ref="ns2:Central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f6ab-7529-48eb-a1eb-dd473f76c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db27365-52eb-41c3-9d47-32873fc17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Coverage" ma:index="24" nillable="true" ma:displayName="Coverage" ma:format="Dropdown" ma:internalName="Coverage">
      <xsd:simpleType>
        <xsd:restriction base="dms:Text">
          <xsd:maxLength value="255"/>
        </xsd:restriction>
      </xsd:simpleType>
    </xsd:element>
    <xsd:element name="Status" ma:index="25" nillable="true" ma:displayName="Status (for HR use only)" ma:format="Dropdown" ma:internalName="Status">
      <xsd:simpleType>
        <xsd:restriction base="dms:Choice">
          <xsd:enumeration value="Complete by HR"/>
          <xsd:enumeration value="Choice 2"/>
          <xsd:enumeration value="Choice 3"/>
        </xsd:restriction>
      </xsd:simpleType>
    </xsd:element>
    <xsd:element name="CentralLocked" ma:index="26" nillable="true" ma:displayName="Central Locked" ma:format="Dropdown" ma:internalName="CentralLocke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25c9b-4e7d-40ef-89ca-0b17b57e6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c0901c5-1ba8-4e8c-ba78-4715d38455bb}" ma:internalName="TaxCatchAll" ma:showField="CatchAllData" ma:web="5f825c9b-4e7d-40ef-89ca-0b17b57e62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c5cf6ab-7529-48eb-a1eb-dd473f76c5bf" xsi:nil="true"/>
    <Coverage xmlns="9c5cf6ab-7529-48eb-a1eb-dd473f76c5bf" xsi:nil="true"/>
    <lcf76f155ced4ddcb4097134ff3c332f xmlns="9c5cf6ab-7529-48eb-a1eb-dd473f76c5bf">
      <Terms xmlns="http://schemas.microsoft.com/office/infopath/2007/PartnerControls"/>
    </lcf76f155ced4ddcb4097134ff3c332f>
    <CentralLocked xmlns="9c5cf6ab-7529-48eb-a1eb-dd473f76c5bf">TMS-DD-091-Version-of-data-table-ADD19-for-60-WAAP-growth-sites</CentralLocked>
    <TaxCatchAll xmlns="5f825c9b-4e7d-40ef-89ca-0b17b57e62b8" xsi:nil="true"/>
  </documentManagement>
</p:properties>
</file>

<file path=customXml/itemProps1.xml><?xml version="1.0" encoding="utf-8"?>
<ds:datastoreItem xmlns:ds="http://schemas.openxmlformats.org/officeDocument/2006/customXml" ds:itemID="{C2611664-8A3B-4F20-9DCF-4377F6F03F71}"/>
</file>

<file path=customXml/itemProps2.xml><?xml version="1.0" encoding="utf-8"?>
<ds:datastoreItem xmlns:ds="http://schemas.openxmlformats.org/officeDocument/2006/customXml" ds:itemID="{5969C66B-B108-43B7-A656-3B630C27B2A5}"/>
</file>

<file path=customXml/itemProps3.xml><?xml version="1.0" encoding="utf-8"?>
<ds:datastoreItem xmlns:ds="http://schemas.openxmlformats.org/officeDocument/2006/customXml" ds:itemID="{50101187-F049-4006-80E9-F77F3B87C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TMS-DD-091-Version-of-data-table-ADD19-for-60-WAAP-growth-sites</dc:title>
  <dc:subject/>
  <dc:creator>Carl Smith</dc:creator>
  <cp:keywords/>
  <dc:description/>
  <cp:lastModifiedBy>Easterbrook, Laura</cp:lastModifiedBy>
  <cp:revision/>
  <dcterms:created xsi:type="dcterms:W3CDTF">2024-08-14T12:23:07Z</dcterms:created>
  <dcterms:modified xsi:type="dcterms:W3CDTF">2024-08-26T16:45:33Z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0x010100F544C6218F23164E9DFC8866A75276D6</vt:lpwstr>
  </property>
  <property fmtid="{D5CDD505-2E9C-101B-9397-08002B2CF9AE}" pid="3" name="MediaServiceImageTags">
    <vt:lpwstr/>
  </property>
</Properties>
</file>